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030" windowHeight="5580" firstSheet="4" activeTab="7"/>
  </bookViews>
  <sheets>
    <sheet name="Jamalpur-rural" sheetId="1" r:id="rId1"/>
    <sheet name="Bakshigonj" sheetId="2" r:id="rId2"/>
    <sheet name="Dewangonj" sheetId="3" r:id="rId3"/>
    <sheet name="Islampur" sheetId="4" r:id="rId4"/>
    <sheet name="Jamalpur Sadar" sheetId="5" r:id="rId5"/>
    <sheet name="Madargonj" sheetId="6" r:id="rId6"/>
    <sheet name="Melandah" sheetId="7" r:id="rId7"/>
    <sheet name="Sarishabari" sheetId="8" r:id="rId8"/>
  </sheets>
  <definedNames>
    <definedName name="_xlnm.Print_Area" localSheetId="1">'Bakshigonj'!$A$1:$M$87</definedName>
    <definedName name="_xlnm.Print_Area" localSheetId="2">'Dewangonj'!$A$1:$M$87</definedName>
    <definedName name="_xlnm.Print_Area" localSheetId="3">'Islampur'!$A$1:$M$87</definedName>
    <definedName name="_xlnm.Print_Area" localSheetId="0">'Jamalpur-rural'!$A$1:$M$87</definedName>
    <definedName name="_xlnm.Print_Area" localSheetId="5">'Madargonj'!$A$1:$M$86</definedName>
    <definedName name="_xlnm.Print_Area" localSheetId="6">'Melandah'!$A$1:$M$86</definedName>
    <definedName name="_xlnm.Print_Area" localSheetId="7">'Sarishabari'!$A$1:$M$86</definedName>
    <definedName name="_xlnm.Print_Titles" localSheetId="1">'Bakshigonj'!$1:$6</definedName>
    <definedName name="_xlnm.Print_Titles" localSheetId="2">'Dewangonj'!$1:$6</definedName>
    <definedName name="_xlnm.Print_Titles" localSheetId="3">'Islampur'!$1:$6</definedName>
    <definedName name="_xlnm.Print_Titles" localSheetId="4">'Jamalpur Sadar'!$1:$6</definedName>
    <definedName name="_xlnm.Print_Titles" localSheetId="0">'Jamalpur-rural'!$1:$6</definedName>
    <definedName name="_xlnm.Print_Titles" localSheetId="5">'Madargonj'!$1:$6</definedName>
    <definedName name="_xlnm.Print_Titles" localSheetId="6">'Melandah'!$1:$6</definedName>
    <definedName name="_xlnm.Print_Titles" localSheetId="7">'Sarishabari'!$1:$6</definedName>
  </definedNames>
  <calcPr fullCalcOnLoad="1"/>
</workbook>
</file>

<file path=xl/sharedStrings.xml><?xml version="1.0" encoding="utf-8"?>
<sst xmlns="http://schemas.openxmlformats.org/spreadsheetml/2006/main" count="673" uniqueCount="69">
  <si>
    <t>(Area in acres)</t>
  </si>
  <si>
    <t>Items</t>
  </si>
  <si>
    <t>All Holdings</t>
  </si>
  <si>
    <t>Farm Holdings</t>
  </si>
  <si>
    <t>Small</t>
  </si>
  <si>
    <t>Medium</t>
  </si>
  <si>
    <t>Large</t>
  </si>
  <si>
    <t xml:space="preserve">1. Number of Holdings </t>
  </si>
  <si>
    <t xml:space="preserve">Percentage </t>
  </si>
  <si>
    <t xml:space="preserve">(a) Owner Holdings </t>
  </si>
  <si>
    <t>Percent of All Holdings</t>
  </si>
  <si>
    <t xml:space="preserve">(b) Owner-cum-Tenant Holdings </t>
  </si>
  <si>
    <t>Percentage</t>
  </si>
  <si>
    <t xml:space="preserve">(c) Tenant Holdings </t>
  </si>
  <si>
    <t xml:space="preserve">3. Agri. Labour Households </t>
  </si>
  <si>
    <t xml:space="preserve">4. Owned Area </t>
  </si>
  <si>
    <t xml:space="preserve">Percent of Operated Area </t>
  </si>
  <si>
    <t>Area per Holding</t>
  </si>
  <si>
    <t>Percent of Operated Area</t>
  </si>
  <si>
    <t xml:space="preserve">8. Gross Cropped Area </t>
  </si>
  <si>
    <t>10. Irrigation</t>
  </si>
  <si>
    <t xml:space="preserve">Holding Reporting </t>
  </si>
  <si>
    <t xml:space="preserve">Percent of Farm Holdings </t>
  </si>
  <si>
    <t>Percent of Cultivated Area</t>
  </si>
  <si>
    <t xml:space="preserve">Number of Cattle </t>
  </si>
  <si>
    <t>No. of Cattle per Holding</t>
  </si>
  <si>
    <t xml:space="preserve"> (b) Goat</t>
  </si>
  <si>
    <t>Holding Reporting</t>
  </si>
  <si>
    <t xml:space="preserve"> (c) Fowls </t>
  </si>
  <si>
    <t>Percent of  All Holdings</t>
  </si>
  <si>
    <t>Number of Ducks</t>
  </si>
  <si>
    <t xml:space="preserve"> </t>
  </si>
  <si>
    <t>Non-farm Holdings</t>
  </si>
  <si>
    <t>(a) Cattle</t>
  </si>
  <si>
    <t>No. of  Goat per Holding</t>
  </si>
  <si>
    <t>No. of Fowls per Holding</t>
  </si>
  <si>
    <t>No. of Ducks per Holding</t>
  </si>
  <si>
    <t xml:space="preserve">Net Irrigated Area </t>
  </si>
  <si>
    <t>All Holding</t>
  </si>
  <si>
    <t>Non-farm Holding</t>
  </si>
  <si>
    <t>Nonfarm Holdings</t>
  </si>
  <si>
    <t>* Proportion of small, medium and large holdings are based on total farm holdings.</t>
  </si>
  <si>
    <r>
      <t xml:space="preserve">11. </t>
    </r>
    <r>
      <rPr>
        <b/>
        <i/>
        <sz val="8"/>
        <color indexed="8"/>
        <rFont val="Arial Narrow"/>
        <family val="2"/>
      </rPr>
      <t>Livestock and Poultry</t>
    </r>
  </si>
  <si>
    <r>
      <t xml:space="preserve">2. </t>
    </r>
    <r>
      <rPr>
        <b/>
        <i/>
        <sz val="8"/>
        <color indexed="8"/>
        <rFont val="Arial Narrow"/>
        <family val="2"/>
      </rPr>
      <t>Tenureship</t>
    </r>
  </si>
  <si>
    <r>
      <t xml:space="preserve">5. </t>
    </r>
    <r>
      <rPr>
        <b/>
        <i/>
        <sz val="8"/>
        <color indexed="8"/>
        <rFont val="Arial Narrow"/>
        <family val="2"/>
      </rPr>
      <t xml:space="preserve">Operated Area </t>
    </r>
  </si>
  <si>
    <r>
      <t xml:space="preserve">6. </t>
    </r>
    <r>
      <rPr>
        <b/>
        <i/>
        <sz val="8"/>
        <color indexed="8"/>
        <rFont val="Arial Narrow"/>
        <family val="2"/>
      </rPr>
      <t xml:space="preserve">Homestead Area </t>
    </r>
  </si>
  <si>
    <t>Total*</t>
  </si>
  <si>
    <t>Upazila: 61 - Melandah</t>
  </si>
  <si>
    <t>4.2: COMPARISON OF 2008 WITH 1996 AGRICULTURE CENSUS</t>
  </si>
  <si>
    <t>4.1: COMPARISON OF 2008 WITH 1996 AGRICULTURE CENSUS</t>
  </si>
  <si>
    <t>4.3: COMPARISON OF 2008 WITH 1996 AGRICULTURE CENSUS</t>
  </si>
  <si>
    <t>4.4: COMPARISON OF 2008 WITH 1996 AGRICULTURE CENSUS</t>
  </si>
  <si>
    <t>4.5: COMPARISON OF 2008 WITH 1996 AGRICULTURE CENSUS</t>
  </si>
  <si>
    <t>4.6: COMPARISON OF 2008 WITH 1996 AGRICULTURE CENSUS</t>
  </si>
  <si>
    <t>4.7: COMPARISON OF 2008 WITH 1996 AGRICULTURE CENSUS</t>
  </si>
  <si>
    <t>4.8: COMPARISON OF 2008 WITH 1996 AGRICULTURE CENSUS</t>
  </si>
  <si>
    <t>9.  Intensity of Cropping (%)</t>
  </si>
  <si>
    <t xml:space="preserve"> (d) Ducks</t>
  </si>
  <si>
    <r>
      <t xml:space="preserve">7. </t>
    </r>
    <r>
      <rPr>
        <b/>
        <i/>
        <sz val="8"/>
        <color indexed="8"/>
        <rFont val="Arial Narrow"/>
        <family val="2"/>
      </rPr>
      <t xml:space="preserve">Net Cultivated Area </t>
    </r>
  </si>
  <si>
    <t>Number of fowls</t>
  </si>
  <si>
    <t>Number of Goats</t>
  </si>
  <si>
    <t>Upazila: 15 - Dewanganj</t>
  </si>
  <si>
    <t>Upzila: 07 - Bakshiganj</t>
  </si>
  <si>
    <t>Upazila: 29 - Islampur</t>
  </si>
  <si>
    <t xml:space="preserve"> Upazila: 36 - Jamalpur Sadar</t>
  </si>
  <si>
    <t>Upazila: 58 - Madarganj</t>
  </si>
  <si>
    <t>Upazila: 85 - Sarishabari</t>
  </si>
  <si>
    <t>ZILA : 39 - Jamalpur</t>
  </si>
  <si>
    <t xml:space="preserve">ZILA : 39 - Jamalpur (Rural)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</si>
</sst>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[$-409]dddd\,\ mmmm\ dd\,\ yyyy"/>
    <numFmt numFmtId="177" formatCode="[$-409]h:mm:ss\ AM/PM"/>
    <numFmt numFmtId="178" formatCode="00000"/>
    <numFmt numFmtId="179" formatCode="0.0"/>
  </numFmts>
  <fonts count="31">
    <font>
      <sz val="10"/>
      <name val="Arial"/>
      <family val="0"/>
    </font>
    <font>
      <sz val="8"/>
      <name val="Arial Narrow"/>
      <family val="2"/>
    </font>
    <font>
      <b/>
      <i/>
      <sz val="8"/>
      <color indexed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 Narrow"/>
      <family val="2"/>
    </font>
    <font>
      <sz val="8"/>
      <name val="Times New Roman"/>
      <family val="1"/>
    </font>
    <font>
      <i/>
      <sz val="8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top" shrinkToFit="1"/>
    </xf>
    <xf numFmtId="2" fontId="3" fillId="0" borderId="0" xfId="0" applyNumberFormat="1" applyFont="1" applyFill="1" applyBorder="1" applyAlignment="1">
      <alignment horizontal="center" vertical="top" shrinkToFit="1"/>
    </xf>
    <xf numFmtId="2" fontId="3" fillId="0" borderId="12" xfId="0" applyNumberFormat="1" applyFont="1" applyFill="1" applyBorder="1" applyAlignment="1">
      <alignment horizontal="center" vertical="top" shrinkToFit="1"/>
    </xf>
    <xf numFmtId="0" fontId="1" fillId="20" borderId="0" xfId="0" applyFont="1" applyFill="1" applyBorder="1" applyAlignment="1">
      <alignment horizontal="center" vertical="top" shrinkToFit="1"/>
    </xf>
    <xf numFmtId="0" fontId="3" fillId="20" borderId="0" xfId="0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justify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justify"/>
    </xf>
    <xf numFmtId="0" fontId="3" fillId="0" borderId="13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justify"/>
    </xf>
    <xf numFmtId="0" fontId="27" fillId="0" borderId="10" xfId="0" applyFont="1" applyFill="1" applyBorder="1" applyAlignment="1">
      <alignment horizontal="justify"/>
    </xf>
    <xf numFmtId="0" fontId="25" fillId="0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" fillId="0" borderId="14" xfId="0" applyFont="1" applyFill="1" applyBorder="1" applyAlignment="1">
      <alignment vertical="top" shrinkToFit="1"/>
    </xf>
    <xf numFmtId="0" fontId="3" fillId="0" borderId="0" xfId="0" applyFont="1" applyFill="1" applyBorder="1" applyAlignment="1">
      <alignment vertical="top" shrinkToFit="1"/>
    </xf>
    <xf numFmtId="0" fontId="3" fillId="0" borderId="15" xfId="0" applyFont="1" applyFill="1" applyBorder="1" applyAlignment="1">
      <alignment vertical="top" shrinkToFit="1"/>
    </xf>
    <xf numFmtId="0" fontId="1" fillId="0" borderId="0" xfId="0" applyFont="1" applyFill="1" applyBorder="1" applyAlignment="1">
      <alignment vertical="top" shrinkToFit="1"/>
    </xf>
    <xf numFmtId="0" fontId="1" fillId="0" borderId="15" xfId="0" applyFont="1" applyFill="1" applyBorder="1" applyAlignment="1">
      <alignment vertical="top" shrinkToFit="1"/>
    </xf>
    <xf numFmtId="0" fontId="3" fillId="0" borderId="1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vertical="top" shrinkToFit="1"/>
    </xf>
    <xf numFmtId="2" fontId="3" fillId="0" borderId="15" xfId="0" applyNumberFormat="1" applyFont="1" applyFill="1" applyBorder="1" applyAlignment="1">
      <alignment vertical="top" shrinkToFit="1"/>
    </xf>
    <xf numFmtId="1" fontId="3" fillId="0" borderId="14" xfId="0" applyNumberFormat="1" applyFont="1" applyFill="1" applyBorder="1" applyAlignment="1">
      <alignment vertical="top" shrinkToFit="1"/>
    </xf>
    <xf numFmtId="0" fontId="1" fillId="0" borderId="14" xfId="0" applyFont="1" applyFill="1" applyBorder="1" applyAlignment="1">
      <alignment vertical="top" shrinkToFit="1"/>
    </xf>
    <xf numFmtId="2" fontId="1" fillId="0" borderId="0" xfId="0" applyNumberFormat="1" applyFont="1" applyFill="1" applyBorder="1" applyAlignment="1">
      <alignment vertical="top" shrinkToFit="1"/>
    </xf>
    <xf numFmtId="2" fontId="3" fillId="0" borderId="14" xfId="0" applyNumberFormat="1" applyFont="1" applyFill="1" applyBorder="1" applyAlignment="1">
      <alignment vertical="top" shrinkToFit="1"/>
    </xf>
    <xf numFmtId="2" fontId="1" fillId="0" borderId="14" xfId="0" applyNumberFormat="1" applyFont="1" applyFill="1" applyBorder="1" applyAlignment="1">
      <alignment vertical="top" shrinkToFit="1"/>
    </xf>
    <xf numFmtId="2" fontId="1" fillId="0" borderId="15" xfId="0" applyNumberFormat="1" applyFont="1" applyFill="1" applyBorder="1" applyAlignment="1">
      <alignment vertical="top" shrinkToFit="1"/>
    </xf>
    <xf numFmtId="1" fontId="1" fillId="0" borderId="14" xfId="0" applyNumberFormat="1" applyFont="1" applyFill="1" applyBorder="1" applyAlignment="1">
      <alignment vertical="top" shrinkToFit="1"/>
    </xf>
    <xf numFmtId="2" fontId="3" fillId="0" borderId="16" xfId="0" applyNumberFormat="1" applyFont="1" applyFill="1" applyBorder="1" applyAlignment="1">
      <alignment vertical="top" shrinkToFit="1"/>
    </xf>
    <xf numFmtId="2" fontId="3" fillId="0" borderId="12" xfId="0" applyNumberFormat="1" applyFont="1" applyFill="1" applyBorder="1" applyAlignment="1">
      <alignment vertical="top" shrinkToFit="1"/>
    </xf>
    <xf numFmtId="2" fontId="3" fillId="0" borderId="17" xfId="0" applyNumberFormat="1" applyFont="1" applyFill="1" applyBorder="1" applyAlignment="1">
      <alignment vertical="top" shrinkToFit="1"/>
    </xf>
    <xf numFmtId="0" fontId="1" fillId="20" borderId="14" xfId="0" applyFont="1" applyFill="1" applyBorder="1" applyAlignment="1">
      <alignment vertical="top" shrinkToFit="1"/>
    </xf>
    <xf numFmtId="0" fontId="1" fillId="20" borderId="0" xfId="0" applyFont="1" applyFill="1" applyBorder="1" applyAlignment="1">
      <alignment vertical="top" shrinkToFit="1"/>
    </xf>
    <xf numFmtId="2" fontId="1" fillId="20" borderId="14" xfId="0" applyNumberFormat="1" applyFont="1" applyFill="1" applyBorder="1" applyAlignment="1">
      <alignment vertical="top" shrinkToFit="1"/>
    </xf>
    <xf numFmtId="2" fontId="1" fillId="20" borderId="0" xfId="0" applyNumberFormat="1" applyFont="1" applyFill="1" applyBorder="1" applyAlignment="1">
      <alignment vertical="top" shrinkToFit="1"/>
    </xf>
    <xf numFmtId="0" fontId="3" fillId="20" borderId="14" xfId="0" applyFont="1" applyFill="1" applyBorder="1" applyAlignment="1">
      <alignment vertical="top" shrinkToFit="1"/>
    </xf>
    <xf numFmtId="0" fontId="3" fillId="20" borderId="0" xfId="0" applyFont="1" applyFill="1" applyBorder="1" applyAlignment="1">
      <alignment vertical="top" shrinkToFit="1"/>
    </xf>
    <xf numFmtId="1" fontId="3" fillId="0" borderId="0" xfId="0" applyNumberFormat="1" applyFont="1" applyFill="1" applyBorder="1" applyAlignment="1">
      <alignment vertical="top" shrinkToFit="1"/>
    </xf>
    <xf numFmtId="1" fontId="1" fillId="0" borderId="0" xfId="0" applyNumberFormat="1" applyFont="1" applyFill="1" applyBorder="1" applyAlignment="1">
      <alignment vertical="top" shrinkToFit="1"/>
    </xf>
    <xf numFmtId="0" fontId="6" fillId="0" borderId="14" xfId="0" applyFont="1" applyFill="1" applyBorder="1" applyAlignment="1">
      <alignment vertical="top" shrinkToFit="1"/>
    </xf>
    <xf numFmtId="0" fontId="6" fillId="0" borderId="0" xfId="0" applyFont="1" applyFill="1" applyBorder="1" applyAlignment="1">
      <alignment vertical="top" shrinkToFit="1"/>
    </xf>
    <xf numFmtId="2" fontId="25" fillId="0" borderId="14" xfId="0" applyNumberFormat="1" applyFont="1" applyFill="1" applyBorder="1" applyAlignment="1">
      <alignment vertical="top" shrinkToFit="1"/>
    </xf>
    <xf numFmtId="2" fontId="3" fillId="20" borderId="14" xfId="0" applyNumberFormat="1" applyFont="1" applyFill="1" applyBorder="1" applyAlignment="1">
      <alignment vertical="top" shrinkToFit="1"/>
    </xf>
    <xf numFmtId="2" fontId="3" fillId="20" borderId="0" xfId="0" applyNumberFormat="1" applyFont="1" applyFill="1" applyBorder="1" applyAlignment="1">
      <alignment vertical="top" shrinkToFit="1"/>
    </xf>
    <xf numFmtId="0" fontId="1" fillId="0" borderId="0" xfId="0" applyFont="1" applyFill="1" applyAlignment="1">
      <alignment vertical="top" shrinkToFit="1"/>
    </xf>
    <xf numFmtId="0" fontId="1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1" fontId="3" fillId="0" borderId="15" xfId="0" applyNumberFormat="1" applyFont="1" applyFill="1" applyBorder="1" applyAlignment="1">
      <alignment vertical="top" shrinkToFit="1"/>
    </xf>
    <xf numFmtId="1" fontId="1" fillId="20" borderId="14" xfId="0" applyNumberFormat="1" applyFont="1" applyFill="1" applyBorder="1" applyAlignment="1">
      <alignment vertical="top" shrinkToFit="1"/>
    </xf>
    <xf numFmtId="1" fontId="1" fillId="20" borderId="0" xfId="0" applyNumberFormat="1" applyFont="1" applyFill="1" applyBorder="1" applyAlignment="1">
      <alignment vertical="top" shrinkToFit="1"/>
    </xf>
    <xf numFmtId="1" fontId="1" fillId="0" borderId="15" xfId="0" applyNumberFormat="1" applyFont="1" applyFill="1" applyBorder="1" applyAlignment="1">
      <alignment vertical="top" shrinkToFit="1"/>
    </xf>
    <xf numFmtId="0" fontId="3" fillId="0" borderId="0" xfId="0" applyFont="1" applyFill="1" applyBorder="1" applyAlignment="1">
      <alignment horizontal="right" vertical="top" shrinkToFit="1"/>
    </xf>
    <xf numFmtId="0" fontId="3" fillId="0" borderId="15" xfId="0" applyFont="1" applyFill="1" applyBorder="1" applyAlignment="1">
      <alignment horizontal="right" vertical="top" shrinkToFit="1"/>
    </xf>
    <xf numFmtId="0" fontId="1" fillId="20" borderId="14" xfId="0" applyFont="1" applyFill="1" applyBorder="1" applyAlignment="1">
      <alignment horizontal="right" vertical="top" shrinkToFit="1"/>
    </xf>
    <xf numFmtId="0" fontId="1" fillId="20" borderId="0" xfId="0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 horizontal="right" vertical="top" shrinkToFit="1"/>
    </xf>
    <xf numFmtId="0" fontId="1" fillId="0" borderId="15" xfId="0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top" shrinkToFit="1"/>
    </xf>
    <xf numFmtId="2" fontId="3" fillId="0" borderId="15" xfId="0" applyNumberFormat="1" applyFont="1" applyFill="1" applyBorder="1" applyAlignment="1">
      <alignment horizontal="right" vertical="top" shrinkToFit="1"/>
    </xf>
    <xf numFmtId="2" fontId="1" fillId="20" borderId="14" xfId="0" applyNumberFormat="1" applyFont="1" applyFill="1" applyBorder="1" applyAlignment="1">
      <alignment horizontal="right" vertical="top" shrinkToFit="1"/>
    </xf>
    <xf numFmtId="2" fontId="1" fillId="20" borderId="0" xfId="0" applyNumberFormat="1" applyFont="1" applyFill="1" applyBorder="1" applyAlignment="1">
      <alignment horizontal="right" vertical="top" shrinkToFit="1"/>
    </xf>
    <xf numFmtId="2" fontId="1" fillId="0" borderId="0" xfId="0" applyNumberFormat="1" applyFont="1" applyFill="1" applyBorder="1" applyAlignment="1">
      <alignment horizontal="right" vertical="top" shrinkToFit="1"/>
    </xf>
    <xf numFmtId="2" fontId="1" fillId="0" borderId="15" xfId="0" applyNumberFormat="1" applyFont="1" applyFill="1" applyBorder="1" applyAlignment="1">
      <alignment horizontal="right" vertical="top" shrinkToFit="1"/>
    </xf>
    <xf numFmtId="0" fontId="1" fillId="0" borderId="14" xfId="0" applyFont="1" applyFill="1" applyBorder="1" applyAlignment="1">
      <alignment horizontal="right" vertical="top" shrinkToFit="1"/>
    </xf>
    <xf numFmtId="1" fontId="3" fillId="0" borderId="0" xfId="0" applyNumberFormat="1" applyFont="1" applyFill="1" applyBorder="1" applyAlignment="1">
      <alignment horizontal="right" vertical="top" shrinkToFit="1"/>
    </xf>
    <xf numFmtId="1" fontId="3" fillId="0" borderId="15" xfId="0" applyNumberFormat="1" applyFont="1" applyFill="1" applyBorder="1" applyAlignment="1">
      <alignment horizontal="right" vertical="top" shrinkToFit="1"/>
    </xf>
    <xf numFmtId="1" fontId="1" fillId="20" borderId="14" xfId="0" applyNumberFormat="1" applyFont="1" applyFill="1" applyBorder="1" applyAlignment="1">
      <alignment horizontal="right" vertical="top" shrinkToFit="1"/>
    </xf>
    <xf numFmtId="1" fontId="1" fillId="20" borderId="0" xfId="0" applyNumberFormat="1" applyFont="1" applyFill="1" applyBorder="1" applyAlignment="1">
      <alignment horizontal="right" vertical="top" shrinkToFit="1"/>
    </xf>
    <xf numFmtId="1" fontId="1" fillId="0" borderId="0" xfId="0" applyNumberFormat="1" applyFont="1" applyFill="1" applyBorder="1" applyAlignment="1">
      <alignment horizontal="right" vertical="top" shrinkToFit="1"/>
    </xf>
    <xf numFmtId="1" fontId="1" fillId="0" borderId="15" xfId="0" applyNumberFormat="1" applyFont="1" applyFill="1" applyBorder="1" applyAlignment="1">
      <alignment horizontal="right" vertical="top" shrinkToFit="1"/>
    </xf>
    <xf numFmtId="2" fontId="3" fillId="0" borderId="14" xfId="0" applyNumberFormat="1" applyFont="1" applyFill="1" applyBorder="1" applyAlignment="1">
      <alignment horizontal="right" vertical="top" shrinkToFit="1"/>
    </xf>
    <xf numFmtId="2" fontId="3" fillId="0" borderId="12" xfId="0" applyNumberFormat="1" applyFont="1" applyFill="1" applyBorder="1" applyAlignment="1">
      <alignment horizontal="right" vertical="top" shrinkToFit="1"/>
    </xf>
    <xf numFmtId="2" fontId="3" fillId="0" borderId="17" xfId="0" applyNumberFormat="1" applyFont="1" applyFill="1" applyBorder="1" applyAlignment="1">
      <alignment horizontal="right" vertical="top" shrinkToFit="1"/>
    </xf>
    <xf numFmtId="2" fontId="3" fillId="0" borderId="16" xfId="0" applyNumberFormat="1" applyFont="1" applyFill="1" applyBorder="1" applyAlignment="1">
      <alignment horizontal="right" vertical="top" shrinkToFit="1"/>
    </xf>
    <xf numFmtId="1" fontId="3" fillId="0" borderId="14" xfId="0" applyNumberFormat="1" applyFont="1" applyFill="1" applyBorder="1" applyAlignment="1">
      <alignment horizontal="right" vertical="top" shrinkToFit="1"/>
    </xf>
    <xf numFmtId="0" fontId="6" fillId="0" borderId="0" xfId="0" applyFont="1" applyFill="1" applyBorder="1" applyAlignment="1">
      <alignment horizontal="right" vertical="top" shrinkToFit="1"/>
    </xf>
    <xf numFmtId="1" fontId="1" fillId="0" borderId="14" xfId="0" applyNumberFormat="1" applyFont="1" applyFill="1" applyBorder="1" applyAlignment="1">
      <alignment horizontal="right" vertical="top" shrinkToFit="1"/>
    </xf>
    <xf numFmtId="0" fontId="3" fillId="0" borderId="14" xfId="0" applyFont="1" applyFill="1" applyBorder="1" applyAlignment="1">
      <alignment horizontal="right" vertical="top" shrinkToFit="1"/>
    </xf>
    <xf numFmtId="2" fontId="1" fillId="0" borderId="14" xfId="0" applyNumberFormat="1" applyFont="1" applyFill="1" applyBorder="1" applyAlignment="1">
      <alignment horizontal="right" vertical="top" shrinkToFit="1"/>
    </xf>
    <xf numFmtId="0" fontId="3" fillId="20" borderId="14" xfId="0" applyFont="1" applyFill="1" applyBorder="1" applyAlignment="1">
      <alignment horizontal="right" vertical="top" shrinkToFit="1"/>
    </xf>
    <xf numFmtId="0" fontId="3" fillId="20" borderId="0" xfId="0" applyFont="1" applyFill="1" applyBorder="1" applyAlignment="1">
      <alignment horizontal="right" vertical="top" shrinkToFit="1"/>
    </xf>
    <xf numFmtId="0" fontId="6" fillId="0" borderId="14" xfId="0" applyFont="1" applyFill="1" applyBorder="1" applyAlignment="1">
      <alignment horizontal="right" vertical="top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shrinkToFi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shrinkToFit="1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2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 vertical="top" shrinkToFit="1"/>
    </xf>
    <xf numFmtId="0" fontId="3" fillId="0" borderId="19" xfId="0" applyFont="1" applyFill="1" applyBorder="1" applyAlignment="1">
      <alignment horizontal="left"/>
    </xf>
    <xf numFmtId="0" fontId="28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shrinkToFit="1"/>
    </xf>
    <xf numFmtId="0" fontId="1" fillId="0" borderId="2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top"/>
    </xf>
    <xf numFmtId="1" fontId="28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zoomScaleSheetLayoutView="100" workbookViewId="0" topLeftCell="A61">
      <selection activeCell="I68" sqref="I68"/>
    </sheetView>
  </sheetViews>
  <sheetFormatPr defaultColWidth="9.140625" defaultRowHeight="15" customHeight="1"/>
  <cols>
    <col min="1" max="1" width="19.421875" style="12" customWidth="1"/>
    <col min="2" max="2" width="6.421875" style="12" customWidth="1"/>
    <col min="3" max="3" width="5.57421875" style="12" customWidth="1"/>
    <col min="4" max="5" width="5.8515625" style="12" customWidth="1"/>
    <col min="6" max="6" width="5.57421875" style="12" customWidth="1"/>
    <col min="7" max="7" width="5.140625" style="12" customWidth="1"/>
    <col min="8" max="8" width="6.28125" style="12" customWidth="1"/>
    <col min="9" max="9" width="5.57421875" style="14" customWidth="1"/>
    <col min="10" max="10" width="5.7109375" style="14" customWidth="1"/>
    <col min="11" max="11" width="6.00390625" style="14" customWidth="1"/>
    <col min="12" max="12" width="5.421875" style="14" customWidth="1"/>
    <col min="13" max="13" width="4.8515625" style="14" customWidth="1"/>
    <col min="14" max="16384" width="9.140625" style="14" customWidth="1"/>
  </cols>
  <sheetData>
    <row r="1" spans="1:13" ht="15" customHeight="1">
      <c r="A1" s="112" t="s">
        <v>49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12" ht="15" customHeight="1">
      <c r="B2" s="15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1" ht="15" customHeight="1">
      <c r="A3" s="60" t="s">
        <v>68</v>
      </c>
      <c r="B3" s="14"/>
      <c r="C3" s="14"/>
      <c r="D3" s="14"/>
      <c r="E3" s="14"/>
      <c r="F3" s="15"/>
      <c r="G3" s="14"/>
      <c r="K3" s="15" t="s">
        <v>0</v>
      </c>
    </row>
    <row r="4" spans="1:13" ht="15" customHeight="1">
      <c r="A4" s="113" t="s">
        <v>1</v>
      </c>
      <c r="B4" s="114">
        <v>1996</v>
      </c>
      <c r="C4" s="115"/>
      <c r="D4" s="115"/>
      <c r="E4" s="115"/>
      <c r="F4" s="115"/>
      <c r="G4" s="116"/>
      <c r="H4" s="114">
        <v>2008</v>
      </c>
      <c r="I4" s="115"/>
      <c r="J4" s="115"/>
      <c r="K4" s="115"/>
      <c r="L4" s="115"/>
      <c r="M4" s="116"/>
    </row>
    <row r="5" spans="1:13" ht="15" customHeight="1">
      <c r="A5" s="113"/>
      <c r="B5" s="116" t="s">
        <v>2</v>
      </c>
      <c r="C5" s="117" t="s">
        <v>39</v>
      </c>
      <c r="D5" s="117" t="s">
        <v>3</v>
      </c>
      <c r="E5" s="117"/>
      <c r="F5" s="117"/>
      <c r="G5" s="117"/>
      <c r="H5" s="117" t="s">
        <v>2</v>
      </c>
      <c r="I5" s="117" t="s">
        <v>32</v>
      </c>
      <c r="J5" s="117" t="s">
        <v>3</v>
      </c>
      <c r="K5" s="117"/>
      <c r="L5" s="117"/>
      <c r="M5" s="117"/>
    </row>
    <row r="6" spans="1:13" ht="15" customHeight="1">
      <c r="A6" s="113"/>
      <c r="B6" s="116"/>
      <c r="C6" s="117"/>
      <c r="D6" s="3" t="s">
        <v>46</v>
      </c>
      <c r="E6" s="3" t="s">
        <v>4</v>
      </c>
      <c r="F6" s="3" t="s">
        <v>5</v>
      </c>
      <c r="G6" s="3" t="s">
        <v>6</v>
      </c>
      <c r="H6" s="117"/>
      <c r="I6" s="117"/>
      <c r="J6" s="3" t="s">
        <v>46</v>
      </c>
      <c r="K6" s="3" t="s">
        <v>4</v>
      </c>
      <c r="L6" s="3" t="s">
        <v>5</v>
      </c>
      <c r="M6" s="3" t="s">
        <v>6</v>
      </c>
    </row>
    <row r="7" spans="1:13" ht="14.25" customHeight="1">
      <c r="A7" s="98"/>
      <c r="B7" s="99"/>
      <c r="C7" s="99"/>
      <c r="D7" s="99"/>
      <c r="E7" s="99"/>
      <c r="F7" s="99"/>
      <c r="G7" s="100"/>
      <c r="H7" s="101"/>
      <c r="I7" s="99"/>
      <c r="J7" s="99"/>
      <c r="K7" s="99"/>
      <c r="L7" s="99"/>
      <c r="M7" s="100"/>
    </row>
    <row r="8" spans="1:13" ht="14.25" customHeight="1">
      <c r="A8" s="17" t="s">
        <v>7</v>
      </c>
      <c r="B8" s="67">
        <v>380336</v>
      </c>
      <c r="C8" s="67">
        <v>141889</v>
      </c>
      <c r="D8" s="67">
        <v>238447</v>
      </c>
      <c r="E8" s="67">
        <v>198089</v>
      </c>
      <c r="F8" s="67">
        <v>36490</v>
      </c>
      <c r="G8" s="68">
        <v>3868</v>
      </c>
      <c r="H8" s="79">
        <v>516713</v>
      </c>
      <c r="I8" s="71">
        <v>188656</v>
      </c>
      <c r="J8" s="71">
        <v>328057</v>
      </c>
      <c r="K8" s="71">
        <v>283131</v>
      </c>
      <c r="L8" s="71">
        <v>41877</v>
      </c>
      <c r="M8" s="72">
        <v>3049</v>
      </c>
    </row>
    <row r="9" spans="1:13" ht="14.25" customHeight="1">
      <c r="A9" s="2" t="s">
        <v>8</v>
      </c>
      <c r="B9" s="67">
        <f>+B8/$B$8*100</f>
        <v>100</v>
      </c>
      <c r="C9" s="73">
        <f>+C8/$B$8*100</f>
        <v>37.30622397038408</v>
      </c>
      <c r="D9" s="73">
        <f>+D8/$B$8*100</f>
        <v>62.69377602961592</v>
      </c>
      <c r="E9" s="73">
        <f>E8/D8*100</f>
        <v>83.07464551871065</v>
      </c>
      <c r="F9" s="73">
        <f>F8/D8*100</f>
        <v>15.3031910655198</v>
      </c>
      <c r="G9" s="74">
        <f>G8/D8*100</f>
        <v>1.6221634157695421</v>
      </c>
      <c r="H9" s="90">
        <f>+H8/$H$8*100</f>
        <v>100</v>
      </c>
      <c r="I9" s="73">
        <f>+I8/$H$8*100</f>
        <v>36.51079032267429</v>
      </c>
      <c r="J9" s="73">
        <f>+J8/$H$8*100</f>
        <v>63.48920967732571</v>
      </c>
      <c r="K9" s="73">
        <f>K8/J8*100</f>
        <v>86.3054286297808</v>
      </c>
      <c r="L9" s="73">
        <f>L8/J8*100</f>
        <v>12.76515971309864</v>
      </c>
      <c r="M9" s="74">
        <f>M8/J8*100</f>
        <v>0.9294116571205614</v>
      </c>
    </row>
    <row r="10" spans="1:13" ht="14.25" customHeight="1">
      <c r="A10" s="18" t="s">
        <v>43</v>
      </c>
      <c r="B10" s="71"/>
      <c r="C10" s="71"/>
      <c r="D10" s="71"/>
      <c r="E10" s="71"/>
      <c r="F10" s="71"/>
      <c r="G10" s="72"/>
      <c r="H10" s="79"/>
      <c r="I10" s="71"/>
      <c r="J10" s="71"/>
      <c r="K10" s="71"/>
      <c r="L10" s="71"/>
      <c r="M10" s="72"/>
    </row>
    <row r="11" spans="1:13" ht="14.25" customHeight="1">
      <c r="A11" s="1" t="s">
        <v>9</v>
      </c>
      <c r="B11" s="67">
        <v>238672</v>
      </c>
      <c r="C11" s="67">
        <v>104805</v>
      </c>
      <c r="D11" s="67">
        <v>133867</v>
      </c>
      <c r="E11" s="67">
        <v>108143</v>
      </c>
      <c r="F11" s="67">
        <v>22928</v>
      </c>
      <c r="G11" s="68">
        <v>2796</v>
      </c>
      <c r="H11" s="79">
        <v>305865</v>
      </c>
      <c r="I11" s="71">
        <v>147354</v>
      </c>
      <c r="J11" s="71">
        <v>158511</v>
      </c>
      <c r="K11" s="71">
        <v>132850</v>
      </c>
      <c r="L11" s="71">
        <v>23573</v>
      </c>
      <c r="M11" s="72">
        <v>2088</v>
      </c>
    </row>
    <row r="12" spans="1:13" ht="14.25" customHeight="1">
      <c r="A12" s="2" t="s">
        <v>8</v>
      </c>
      <c r="B12" s="67">
        <f>+B11/$B$11*100</f>
        <v>100</v>
      </c>
      <c r="C12" s="73">
        <f>+C11/$B$11*100</f>
        <v>43.91172822953677</v>
      </c>
      <c r="D12" s="73">
        <f>+D11/$B$11*100</f>
        <v>56.08827177046323</v>
      </c>
      <c r="E12" s="73">
        <f>E11/D11*100</f>
        <v>80.7839123906564</v>
      </c>
      <c r="F12" s="73">
        <f>F11/D11*100</f>
        <v>17.12744739181426</v>
      </c>
      <c r="G12" s="74">
        <f>G11/D11*100</f>
        <v>2.088640217529339</v>
      </c>
      <c r="H12" s="79">
        <f>+H11/$H$11*100</f>
        <v>100</v>
      </c>
      <c r="I12" s="77">
        <f>+I11/$H$11*100</f>
        <v>48.1761561473199</v>
      </c>
      <c r="J12" s="77">
        <f>+J11/$H$11*100</f>
        <v>51.823843852680106</v>
      </c>
      <c r="K12" s="73">
        <f>K11/J11*100</f>
        <v>83.81121814889818</v>
      </c>
      <c r="L12" s="73">
        <f>L11/J11*100</f>
        <v>14.871523111960682</v>
      </c>
      <c r="M12" s="74">
        <f>M11/J11*100</f>
        <v>1.3172587391411321</v>
      </c>
    </row>
    <row r="13" spans="1:13" ht="14.25" customHeight="1">
      <c r="A13" s="2" t="s">
        <v>10</v>
      </c>
      <c r="B13" s="73">
        <f aca="true" t="shared" si="0" ref="B13:M13">+B11/B8*100</f>
        <v>62.752934247612636</v>
      </c>
      <c r="C13" s="73">
        <f t="shared" si="0"/>
        <v>73.86407684880434</v>
      </c>
      <c r="D13" s="73">
        <f t="shared" si="0"/>
        <v>56.141196995558765</v>
      </c>
      <c r="E13" s="73">
        <f t="shared" si="0"/>
        <v>54.593137428125736</v>
      </c>
      <c r="F13" s="73">
        <f t="shared" si="0"/>
        <v>62.83365305563168</v>
      </c>
      <c r="G13" s="74">
        <f t="shared" si="0"/>
        <v>72.28541882109617</v>
      </c>
      <c r="H13" s="86">
        <f t="shared" si="0"/>
        <v>59.19436902110069</v>
      </c>
      <c r="I13" s="73">
        <f t="shared" si="0"/>
        <v>78.10724281231448</v>
      </c>
      <c r="J13" s="73">
        <f t="shared" si="0"/>
        <v>48.31812764245238</v>
      </c>
      <c r="K13" s="73">
        <f t="shared" si="0"/>
        <v>46.92174293878099</v>
      </c>
      <c r="L13" s="73">
        <f t="shared" si="0"/>
        <v>56.29104281586551</v>
      </c>
      <c r="M13" s="74">
        <f t="shared" si="0"/>
        <v>68.48146933420793</v>
      </c>
    </row>
    <row r="14" spans="1:13" ht="14.25" customHeight="1">
      <c r="A14" s="1"/>
      <c r="B14" s="77"/>
      <c r="C14" s="77"/>
      <c r="D14" s="77"/>
      <c r="E14" s="77"/>
      <c r="F14" s="77"/>
      <c r="G14" s="78"/>
      <c r="H14" s="79"/>
      <c r="I14" s="71"/>
      <c r="J14" s="71"/>
      <c r="K14" s="71"/>
      <c r="L14" s="71"/>
      <c r="M14" s="72"/>
    </row>
    <row r="15" spans="1:13" ht="14.25" customHeight="1">
      <c r="A15" s="1" t="s">
        <v>11</v>
      </c>
      <c r="B15" s="67">
        <v>97079</v>
      </c>
      <c r="C15" s="67">
        <v>2033</v>
      </c>
      <c r="D15" s="67">
        <v>95046</v>
      </c>
      <c r="E15" s="67">
        <v>80677</v>
      </c>
      <c r="F15" s="67">
        <v>13307</v>
      </c>
      <c r="G15" s="68">
        <v>1062</v>
      </c>
      <c r="H15" s="79">
        <v>158130</v>
      </c>
      <c r="I15" s="71">
        <v>2558</v>
      </c>
      <c r="J15" s="71">
        <v>155572</v>
      </c>
      <c r="K15" s="71">
        <v>136590</v>
      </c>
      <c r="L15" s="71">
        <v>18025</v>
      </c>
      <c r="M15" s="72">
        <v>957</v>
      </c>
    </row>
    <row r="16" spans="1:13" ht="14.25" customHeight="1">
      <c r="A16" s="2" t="s">
        <v>12</v>
      </c>
      <c r="B16" s="67">
        <f>+B15/$B$15*100</f>
        <v>100</v>
      </c>
      <c r="C16" s="73">
        <f>+C15/$B$15*100</f>
        <v>2.0941707269337346</v>
      </c>
      <c r="D16" s="73">
        <f>+D15/$B$15*100</f>
        <v>97.90582927306627</v>
      </c>
      <c r="E16" s="73">
        <f>E15/D15*100</f>
        <v>84.88205710918923</v>
      </c>
      <c r="F16" s="73">
        <f>F15/D15*100</f>
        <v>14.00058918839299</v>
      </c>
      <c r="G16" s="74">
        <f>G15/D15*100</f>
        <v>1.1173537024177767</v>
      </c>
      <c r="H16" s="79">
        <f>+H15/$H$15*100</f>
        <v>100</v>
      </c>
      <c r="I16" s="77">
        <f>+I15/$H$15*100</f>
        <v>1.617656358692215</v>
      </c>
      <c r="J16" s="77">
        <f>+J15/$H$15*100</f>
        <v>98.38234364130778</v>
      </c>
      <c r="K16" s="73">
        <f>K15/J15*100</f>
        <v>87.79857557915307</v>
      </c>
      <c r="L16" s="73">
        <f>L15/J15*100</f>
        <v>11.586275165196822</v>
      </c>
      <c r="M16" s="74">
        <f>M15/J15*100</f>
        <v>0.6151492556501169</v>
      </c>
    </row>
    <row r="17" spans="1:13" ht="14.25" customHeight="1">
      <c r="A17" s="2" t="s">
        <v>10</v>
      </c>
      <c r="B17" s="73">
        <f aca="true" t="shared" si="1" ref="B17:M17">+B15/B8*100</f>
        <v>25.524536199570907</v>
      </c>
      <c r="C17" s="73">
        <f t="shared" si="1"/>
        <v>1.4328101544164804</v>
      </c>
      <c r="D17" s="73">
        <f t="shared" si="1"/>
        <v>39.860430200421895</v>
      </c>
      <c r="E17" s="73">
        <f t="shared" si="1"/>
        <v>40.72765272175638</v>
      </c>
      <c r="F17" s="73">
        <f t="shared" si="1"/>
        <v>36.46752534941079</v>
      </c>
      <c r="G17" s="74">
        <f t="shared" si="1"/>
        <v>27.45604963805584</v>
      </c>
      <c r="H17" s="86">
        <f t="shared" si="1"/>
        <v>30.603062047984086</v>
      </c>
      <c r="I17" s="73">
        <f t="shared" si="1"/>
        <v>1.3559070477482826</v>
      </c>
      <c r="J17" s="73">
        <f t="shared" si="1"/>
        <v>47.422246743706125</v>
      </c>
      <c r="K17" s="73">
        <f t="shared" si="1"/>
        <v>48.24268624770866</v>
      </c>
      <c r="L17" s="73">
        <f t="shared" si="1"/>
        <v>43.042720347684885</v>
      </c>
      <c r="M17" s="74">
        <f t="shared" si="1"/>
        <v>31.387340111511968</v>
      </c>
    </row>
    <row r="18" spans="1:13" ht="14.25" customHeight="1">
      <c r="A18" s="1"/>
      <c r="B18" s="71"/>
      <c r="C18" s="77"/>
      <c r="D18" s="77"/>
      <c r="E18" s="77"/>
      <c r="F18" s="77"/>
      <c r="G18" s="78"/>
      <c r="H18" s="79"/>
      <c r="I18" s="71"/>
      <c r="J18" s="71"/>
      <c r="K18" s="71"/>
      <c r="L18" s="71"/>
      <c r="M18" s="72"/>
    </row>
    <row r="19" spans="1:13" ht="14.25" customHeight="1">
      <c r="A19" s="1" t="s">
        <v>13</v>
      </c>
      <c r="B19" s="67">
        <v>44585</v>
      </c>
      <c r="C19" s="67">
        <v>35051</v>
      </c>
      <c r="D19" s="67">
        <v>9534</v>
      </c>
      <c r="E19" s="67">
        <v>9269</v>
      </c>
      <c r="F19" s="67">
        <v>255</v>
      </c>
      <c r="G19" s="68">
        <v>10</v>
      </c>
      <c r="H19" s="79">
        <v>52718</v>
      </c>
      <c r="I19" s="71">
        <v>38744</v>
      </c>
      <c r="J19" s="71">
        <v>13974</v>
      </c>
      <c r="K19" s="71">
        <v>13691</v>
      </c>
      <c r="L19" s="71">
        <v>279</v>
      </c>
      <c r="M19" s="72">
        <v>4</v>
      </c>
    </row>
    <row r="20" spans="1:13" ht="14.25" customHeight="1">
      <c r="A20" s="2" t="s">
        <v>8</v>
      </c>
      <c r="B20" s="67">
        <f>+B19/$B$19*100</f>
        <v>100</v>
      </c>
      <c r="C20" s="73">
        <f>+C19/$B$19*100</f>
        <v>78.61612649994393</v>
      </c>
      <c r="D20" s="73">
        <f>+D19/$B$19*100</f>
        <v>21.383873500056072</v>
      </c>
      <c r="E20" s="73">
        <f>E19/D19*100</f>
        <v>97.22047409272079</v>
      </c>
      <c r="F20" s="73">
        <f>F19/D19*100</f>
        <v>2.6746381371932033</v>
      </c>
      <c r="G20" s="74">
        <f>G19/D19*100</f>
        <v>0.10488777008600797</v>
      </c>
      <c r="H20" s="79">
        <f>+H19/$H$19*100</f>
        <v>100</v>
      </c>
      <c r="I20" s="77">
        <f>+I19/$H$19*100</f>
        <v>73.49292461777762</v>
      </c>
      <c r="J20" s="77">
        <f>+J19/$H$19*100</f>
        <v>26.50707538222239</v>
      </c>
      <c r="K20" s="73">
        <f>K19/J19*100</f>
        <v>97.97481036210105</v>
      </c>
      <c r="L20" s="73">
        <f>L19/J19*100</f>
        <v>1.9965650493774152</v>
      </c>
      <c r="M20" s="74">
        <f>M19/J19*100</f>
        <v>0.02862458852154</v>
      </c>
    </row>
    <row r="21" spans="1:13" ht="14.25" customHeight="1">
      <c r="A21" s="2" t="s">
        <v>10</v>
      </c>
      <c r="B21" s="73">
        <f aca="true" t="shared" si="2" ref="B21:M21">+B19/B8*100</f>
        <v>11.722529552816457</v>
      </c>
      <c r="C21" s="73">
        <f t="shared" si="2"/>
        <v>24.703112996779172</v>
      </c>
      <c r="D21" s="73">
        <f t="shared" si="2"/>
        <v>3.998372804019342</v>
      </c>
      <c r="E21" s="73">
        <f t="shared" si="2"/>
        <v>4.679209850117876</v>
      </c>
      <c r="F21" s="73">
        <f t="shared" si="2"/>
        <v>0.6988215949575226</v>
      </c>
      <c r="G21" s="74">
        <f t="shared" si="2"/>
        <v>0.25853154084798347</v>
      </c>
      <c r="H21" s="86">
        <f t="shared" si="2"/>
        <v>10.202568930915227</v>
      </c>
      <c r="I21" s="73">
        <f t="shared" si="2"/>
        <v>20.53685013993724</v>
      </c>
      <c r="J21" s="73">
        <f t="shared" si="2"/>
        <v>4.259625613841497</v>
      </c>
      <c r="K21" s="73">
        <f t="shared" si="2"/>
        <v>4.835570813510354</v>
      </c>
      <c r="L21" s="73">
        <f t="shared" si="2"/>
        <v>0.6662368364496024</v>
      </c>
      <c r="M21" s="74">
        <f t="shared" si="2"/>
        <v>0.13119055428009183</v>
      </c>
    </row>
    <row r="22" spans="1:13" ht="14.25" customHeight="1">
      <c r="A22" s="1"/>
      <c r="B22" s="67"/>
      <c r="C22" s="67"/>
      <c r="D22" s="67"/>
      <c r="E22" s="67"/>
      <c r="F22" s="67"/>
      <c r="G22" s="68"/>
      <c r="H22" s="79"/>
      <c r="I22" s="71"/>
      <c r="J22" s="71"/>
      <c r="K22" s="71"/>
      <c r="L22" s="71"/>
      <c r="M22" s="72"/>
    </row>
    <row r="23" spans="1:13" ht="14.25" customHeight="1">
      <c r="A23" s="17" t="s">
        <v>14</v>
      </c>
      <c r="B23" s="67">
        <v>127065</v>
      </c>
      <c r="C23" s="67">
        <v>77538</v>
      </c>
      <c r="D23" s="67">
        <v>49527</v>
      </c>
      <c r="E23" s="67">
        <v>48346</v>
      </c>
      <c r="F23" s="67">
        <v>1073</v>
      </c>
      <c r="G23" s="68">
        <v>108</v>
      </c>
      <c r="H23" s="79">
        <v>222271</v>
      </c>
      <c r="I23" s="71">
        <v>109189</v>
      </c>
      <c r="J23" s="71">
        <v>113082</v>
      </c>
      <c r="K23" s="71">
        <v>108106</v>
      </c>
      <c r="L23" s="71">
        <v>4679</v>
      </c>
      <c r="M23" s="72">
        <v>297</v>
      </c>
    </row>
    <row r="24" spans="1:13" ht="14.25" customHeight="1">
      <c r="A24" s="2" t="s">
        <v>12</v>
      </c>
      <c r="B24" s="67">
        <f>+B23/$B$23*100</f>
        <v>100</v>
      </c>
      <c r="C24" s="73">
        <f>+C23/$B$23*100</f>
        <v>61.022311415417306</v>
      </c>
      <c r="D24" s="73">
        <f>+D23/$B$23*100</f>
        <v>38.977688584582694</v>
      </c>
      <c r="E24" s="73">
        <f>E23/D23*100</f>
        <v>97.61544208209664</v>
      </c>
      <c r="F24" s="73">
        <f>F23/D23*100</f>
        <v>2.1664950431078</v>
      </c>
      <c r="G24" s="74">
        <f>G23/D23*100</f>
        <v>0.21806287479556605</v>
      </c>
      <c r="H24" s="79">
        <f>+H23/$H$23*100</f>
        <v>100</v>
      </c>
      <c r="I24" s="77">
        <f>+I23/$H$23*100</f>
        <v>49.124267223344475</v>
      </c>
      <c r="J24" s="77">
        <f>+J23/$H$23*100</f>
        <v>50.875732776655525</v>
      </c>
      <c r="K24" s="73">
        <f>K23/J23*100</f>
        <v>95.59965334889726</v>
      </c>
      <c r="L24" s="73">
        <f>L23/J23*100</f>
        <v>4.137705381935232</v>
      </c>
      <c r="M24" s="74">
        <f>M23/J23*100</f>
        <v>0.2626412691675068</v>
      </c>
    </row>
    <row r="25" spans="1:13" ht="14.25" customHeight="1">
      <c r="A25" s="2" t="s">
        <v>10</v>
      </c>
      <c r="B25" s="73">
        <f aca="true" t="shared" si="3" ref="B25:M25">+B23/B8*100</f>
        <v>33.408617643346936</v>
      </c>
      <c r="C25" s="73">
        <f t="shared" si="3"/>
        <v>54.64694232815792</v>
      </c>
      <c r="D25" s="73">
        <f t="shared" si="3"/>
        <v>20.770653436612747</v>
      </c>
      <c r="E25" s="73">
        <f t="shared" si="3"/>
        <v>24.40620125297215</v>
      </c>
      <c r="F25" s="73">
        <f t="shared" si="3"/>
        <v>2.9405316525075365</v>
      </c>
      <c r="G25" s="74">
        <f t="shared" si="3"/>
        <v>2.792140641158221</v>
      </c>
      <c r="H25" s="86">
        <f t="shared" si="3"/>
        <v>43.01633595438861</v>
      </c>
      <c r="I25" s="73">
        <f t="shared" si="3"/>
        <v>57.87730048341956</v>
      </c>
      <c r="J25" s="73">
        <f t="shared" si="3"/>
        <v>34.47022925893975</v>
      </c>
      <c r="K25" s="73">
        <f t="shared" si="3"/>
        <v>38.18232549597183</v>
      </c>
      <c r="L25" s="73">
        <f t="shared" si="3"/>
        <v>11.173197698020394</v>
      </c>
      <c r="M25" s="74">
        <f t="shared" si="3"/>
        <v>9.740898655296819</v>
      </c>
    </row>
    <row r="26" spans="1:13" ht="14.25" customHeight="1">
      <c r="A26" s="1"/>
      <c r="B26" s="67"/>
      <c r="C26" s="67"/>
      <c r="D26" s="67"/>
      <c r="E26" s="67"/>
      <c r="F26" s="67"/>
      <c r="G26" s="68"/>
      <c r="H26" s="79"/>
      <c r="I26" s="71"/>
      <c r="J26" s="71"/>
      <c r="K26" s="71"/>
      <c r="L26" s="71"/>
      <c r="M26" s="72"/>
    </row>
    <row r="27" spans="1:13" ht="14.25" customHeight="1">
      <c r="A27" s="17" t="s">
        <v>15</v>
      </c>
      <c r="B27" s="67">
        <v>375345</v>
      </c>
      <c r="C27" s="67">
        <v>24755</v>
      </c>
      <c r="D27" s="67">
        <v>350590</v>
      </c>
      <c r="E27" s="67">
        <v>162397</v>
      </c>
      <c r="F27" s="67">
        <v>143275</v>
      </c>
      <c r="G27" s="68">
        <v>44918</v>
      </c>
      <c r="H27" s="79">
        <v>444067</v>
      </c>
      <c r="I27" s="71">
        <v>36243</v>
      </c>
      <c r="J27" s="71">
        <v>407824</v>
      </c>
      <c r="K27" s="71">
        <v>221771</v>
      </c>
      <c r="L27" s="71">
        <v>151476</v>
      </c>
      <c r="M27" s="72">
        <v>34578</v>
      </c>
    </row>
    <row r="28" spans="1:13" ht="14.25" customHeight="1">
      <c r="A28" s="2" t="s">
        <v>12</v>
      </c>
      <c r="B28" s="67">
        <f>+B27/$B$27*100</f>
        <v>100</v>
      </c>
      <c r="C28" s="73">
        <f>+C27/$B$27*100</f>
        <v>6.595265688899546</v>
      </c>
      <c r="D28" s="73">
        <f>+D27/$B$27*100</f>
        <v>93.40473431110046</v>
      </c>
      <c r="E28" s="73">
        <f>E27/D27*100</f>
        <v>46.321058786616845</v>
      </c>
      <c r="F28" s="73">
        <f>F27/D27*100</f>
        <v>40.866824495849855</v>
      </c>
      <c r="G28" s="74">
        <f>G27/D27*100</f>
        <v>12.8121167175333</v>
      </c>
      <c r="H28" s="79">
        <f>+H27/$H$27*100</f>
        <v>100</v>
      </c>
      <c r="I28" s="77">
        <f>+I27/$H$27*100</f>
        <v>8.161606244102803</v>
      </c>
      <c r="J28" s="77">
        <f>+J27/$H$27*100</f>
        <v>91.8383937558972</v>
      </c>
      <c r="K28" s="73">
        <f>K27/J27*100</f>
        <v>54.37909490368394</v>
      </c>
      <c r="L28" s="73">
        <f>L27/J27*100</f>
        <v>37.14249284004865</v>
      </c>
      <c r="M28" s="74">
        <f>M27/J27*100</f>
        <v>8.47865746008082</v>
      </c>
    </row>
    <row r="29" spans="1:13" ht="14.25" customHeight="1">
      <c r="A29" s="2" t="s">
        <v>16</v>
      </c>
      <c r="B29" s="73">
        <f aca="true" t="shared" si="4" ref="B29:M29">+B27/B32*100</f>
        <v>101.39143260020423</v>
      </c>
      <c r="C29" s="73">
        <f t="shared" si="4"/>
        <v>239.73465039705596</v>
      </c>
      <c r="D29" s="73">
        <f t="shared" si="4"/>
        <v>97.42183244967599</v>
      </c>
      <c r="E29" s="73">
        <f t="shared" si="4"/>
        <v>92.07379647006128</v>
      </c>
      <c r="F29" s="73">
        <f t="shared" si="4"/>
        <v>101.43434643785089</v>
      </c>
      <c r="G29" s="74">
        <f t="shared" si="4"/>
        <v>106.33241010344909</v>
      </c>
      <c r="H29" s="86">
        <f t="shared" si="4"/>
        <v>95.34265575115028</v>
      </c>
      <c r="I29" s="73">
        <f t="shared" si="4"/>
        <v>220.32218844984803</v>
      </c>
      <c r="J29" s="73">
        <f t="shared" si="4"/>
        <v>90.7669332241286</v>
      </c>
      <c r="K29" s="73">
        <f t="shared" si="4"/>
        <v>84.85853785461195</v>
      </c>
      <c r="L29" s="73">
        <f t="shared" si="4"/>
        <v>97.60428882559893</v>
      </c>
      <c r="M29" s="74">
        <f t="shared" si="4"/>
        <v>105.5075824611723</v>
      </c>
    </row>
    <row r="30" spans="1:13" ht="14.25" customHeight="1">
      <c r="A30" s="2" t="s">
        <v>17</v>
      </c>
      <c r="B30" s="73">
        <f aca="true" t="shared" si="5" ref="B30:M30">+B27/B8</f>
        <v>0.9868773926212612</v>
      </c>
      <c r="C30" s="73">
        <f t="shared" si="5"/>
        <v>0.17446736533487445</v>
      </c>
      <c r="D30" s="73">
        <f t="shared" si="5"/>
        <v>1.4703057702550253</v>
      </c>
      <c r="E30" s="73">
        <f t="shared" si="5"/>
        <v>0.8198183644725351</v>
      </c>
      <c r="F30" s="73">
        <f t="shared" si="5"/>
        <v>3.9264181967662375</v>
      </c>
      <c r="G30" s="74">
        <f t="shared" si="5"/>
        <v>11.61271975180972</v>
      </c>
      <c r="H30" s="86">
        <f t="shared" si="5"/>
        <v>0.8594074466870391</v>
      </c>
      <c r="I30" s="73">
        <f t="shared" si="5"/>
        <v>0.19211156814519548</v>
      </c>
      <c r="J30" s="73">
        <f t="shared" si="5"/>
        <v>1.2431498184766672</v>
      </c>
      <c r="K30" s="73">
        <f t="shared" si="5"/>
        <v>0.783280530920316</v>
      </c>
      <c r="L30" s="73">
        <f t="shared" si="5"/>
        <v>3.6171645533347663</v>
      </c>
      <c r="M30" s="74">
        <f t="shared" si="5"/>
        <v>11.34076746474254</v>
      </c>
    </row>
    <row r="31" spans="1:13" ht="14.25" customHeight="1">
      <c r="A31" s="1"/>
      <c r="B31" s="67"/>
      <c r="C31" s="67"/>
      <c r="D31" s="67"/>
      <c r="E31" s="67"/>
      <c r="F31" s="67"/>
      <c r="G31" s="68"/>
      <c r="H31" s="79"/>
      <c r="I31" s="71"/>
      <c r="J31" s="71"/>
      <c r="K31" s="71"/>
      <c r="L31" s="71"/>
      <c r="M31" s="72"/>
    </row>
    <row r="32" spans="1:13" ht="14.25" customHeight="1">
      <c r="A32" s="18" t="s">
        <v>44</v>
      </c>
      <c r="B32" s="67">
        <v>370194</v>
      </c>
      <c r="C32" s="67">
        <v>10326</v>
      </c>
      <c r="D32" s="67">
        <v>359868</v>
      </c>
      <c r="E32" s="67">
        <v>176377</v>
      </c>
      <c r="F32" s="67">
        <v>141249</v>
      </c>
      <c r="G32" s="68">
        <v>42243</v>
      </c>
      <c r="H32" s="79">
        <v>465759</v>
      </c>
      <c r="I32" s="71">
        <v>16450</v>
      </c>
      <c r="J32" s="71">
        <v>449309</v>
      </c>
      <c r="K32" s="71">
        <v>261342</v>
      </c>
      <c r="L32" s="71">
        <v>155194</v>
      </c>
      <c r="M32" s="72">
        <v>32773</v>
      </c>
    </row>
    <row r="33" spans="1:13" ht="14.25" customHeight="1">
      <c r="A33" s="2" t="s">
        <v>12</v>
      </c>
      <c r="B33" s="67">
        <f>+B32/$B$32*100</f>
        <v>100</v>
      </c>
      <c r="C33" s="73">
        <f>+C32/$B$32*100</f>
        <v>2.7893482876545814</v>
      </c>
      <c r="D33" s="73">
        <f>+D32/$B$32*100</f>
        <v>97.21065171234542</v>
      </c>
      <c r="E33" s="73">
        <f>E32/D32*100</f>
        <v>49.0115820245201</v>
      </c>
      <c r="F33" s="73">
        <f>F32/D32*100</f>
        <v>39.25022508253026</v>
      </c>
      <c r="G33" s="74">
        <f>G32/D32*100</f>
        <v>11.738470772616626</v>
      </c>
      <c r="H33" s="79">
        <f>+H32/$H$32*100</f>
        <v>100</v>
      </c>
      <c r="I33" s="77">
        <f>+I32/$H$32*100</f>
        <v>3.531869486150563</v>
      </c>
      <c r="J33" s="77">
        <f>+J32/$H$32*100</f>
        <v>96.46813051384943</v>
      </c>
      <c r="K33" s="73">
        <f>K32/J32*100</f>
        <v>58.16531607423844</v>
      </c>
      <c r="L33" s="73">
        <f>L32/J32*100</f>
        <v>34.5405945574204</v>
      </c>
      <c r="M33" s="74">
        <f>M32/J32*100</f>
        <v>7.294089368341164</v>
      </c>
    </row>
    <row r="34" spans="1:13" ht="14.25" customHeight="1">
      <c r="A34" s="2" t="s">
        <v>17</v>
      </c>
      <c r="B34" s="73">
        <f aca="true" t="shared" si="6" ref="B34:M34">+B32/B8</f>
        <v>0.9733341045812124</v>
      </c>
      <c r="C34" s="73">
        <f t="shared" si="6"/>
        <v>0.07277519751354933</v>
      </c>
      <c r="D34" s="73">
        <f t="shared" si="6"/>
        <v>1.5092158844523103</v>
      </c>
      <c r="E34" s="73">
        <f t="shared" si="6"/>
        <v>0.8903927022701916</v>
      </c>
      <c r="F34" s="73">
        <f t="shared" si="6"/>
        <v>3.8708961359276515</v>
      </c>
      <c r="G34" s="74">
        <f t="shared" si="6"/>
        <v>10.921147880041365</v>
      </c>
      <c r="H34" s="86">
        <f t="shared" si="6"/>
        <v>0.9013881980906229</v>
      </c>
      <c r="I34" s="73">
        <f t="shared" si="6"/>
        <v>0.0871957425154779</v>
      </c>
      <c r="J34" s="73">
        <f t="shared" si="6"/>
        <v>1.3696065013092238</v>
      </c>
      <c r="K34" s="73">
        <f t="shared" si="6"/>
        <v>0.9230426904860294</v>
      </c>
      <c r="L34" s="73">
        <f t="shared" si="6"/>
        <v>3.705948372615039</v>
      </c>
      <c r="M34" s="74">
        <f t="shared" si="6"/>
        <v>10.748770088553623</v>
      </c>
    </row>
    <row r="35" spans="1:13" ht="14.25" customHeight="1">
      <c r="A35" s="19"/>
      <c r="B35" s="110"/>
      <c r="C35" s="110"/>
      <c r="D35" s="110"/>
      <c r="E35" s="110"/>
      <c r="F35" s="71"/>
      <c r="G35" s="72"/>
      <c r="H35" s="79"/>
      <c r="I35" s="71"/>
      <c r="J35" s="71"/>
      <c r="K35" s="71"/>
      <c r="L35" s="71"/>
      <c r="M35" s="72"/>
    </row>
    <row r="36" spans="1:13" ht="14.25" customHeight="1">
      <c r="A36" s="10" t="s">
        <v>45</v>
      </c>
      <c r="B36" s="67">
        <v>26857</v>
      </c>
      <c r="C36" s="67">
        <v>6589</v>
      </c>
      <c r="D36" s="67">
        <v>20268</v>
      </c>
      <c r="E36" s="67">
        <v>14088</v>
      </c>
      <c r="F36" s="67">
        <v>5200</v>
      </c>
      <c r="G36" s="68">
        <v>980</v>
      </c>
      <c r="H36" s="79">
        <v>46152</v>
      </c>
      <c r="I36" s="71">
        <v>11165</v>
      </c>
      <c r="J36" s="71">
        <v>34987</v>
      </c>
      <c r="K36" s="71">
        <v>26125</v>
      </c>
      <c r="L36" s="71">
        <v>7868</v>
      </c>
      <c r="M36" s="72">
        <v>994</v>
      </c>
    </row>
    <row r="37" spans="1:13" ht="14.25" customHeight="1">
      <c r="A37" s="2" t="s">
        <v>12</v>
      </c>
      <c r="B37" s="80">
        <f>+B36/$B$36*100</f>
        <v>100</v>
      </c>
      <c r="C37" s="73">
        <f>+C36/$B$36*100</f>
        <v>24.533641136389022</v>
      </c>
      <c r="D37" s="73">
        <f>+D36/$B$36*100</f>
        <v>75.46635886361098</v>
      </c>
      <c r="E37" s="73">
        <f>E36/D36*100</f>
        <v>69.50858496151568</v>
      </c>
      <c r="F37" s="73">
        <f>F36/D36*100</f>
        <v>25.656206828498124</v>
      </c>
      <c r="G37" s="74">
        <f>G36/D36*100</f>
        <v>4.8352082099861855</v>
      </c>
      <c r="H37" s="92">
        <f>+H36/$H$36*100</f>
        <v>100</v>
      </c>
      <c r="I37" s="77">
        <f>+I36/$H$36*100</f>
        <v>24.19180100537355</v>
      </c>
      <c r="J37" s="77">
        <f>+J36/$H$36*100</f>
        <v>75.80819899462645</v>
      </c>
      <c r="K37" s="73">
        <f>K36/J36*100</f>
        <v>74.67059193414697</v>
      </c>
      <c r="L37" s="73">
        <f>L36/J36*100</f>
        <v>22.48835281676051</v>
      </c>
      <c r="M37" s="74">
        <f>M36/J36*100</f>
        <v>2.8410552490925203</v>
      </c>
    </row>
    <row r="38" spans="1:13" ht="14.25" customHeight="1">
      <c r="A38" s="2" t="s">
        <v>18</v>
      </c>
      <c r="B38" s="73">
        <f aca="true" t="shared" si="7" ref="B38:M38">+B36/B32*100</f>
        <v>7.254844757073318</v>
      </c>
      <c r="C38" s="73">
        <f t="shared" si="7"/>
        <v>63.80980050358319</v>
      </c>
      <c r="D38" s="73">
        <f t="shared" si="7"/>
        <v>5.632065090533196</v>
      </c>
      <c r="E38" s="73">
        <f t="shared" si="7"/>
        <v>7.987436003560555</v>
      </c>
      <c r="F38" s="73">
        <f t="shared" si="7"/>
        <v>3.681441992509681</v>
      </c>
      <c r="G38" s="74">
        <f t="shared" si="7"/>
        <v>2.3199109911701346</v>
      </c>
      <c r="H38" s="86">
        <f t="shared" si="7"/>
        <v>9.908987265946552</v>
      </c>
      <c r="I38" s="73">
        <f t="shared" si="7"/>
        <v>67.87234042553192</v>
      </c>
      <c r="J38" s="73">
        <f t="shared" si="7"/>
        <v>7.7868460235606225</v>
      </c>
      <c r="K38" s="73">
        <f t="shared" si="7"/>
        <v>9.996479708581093</v>
      </c>
      <c r="L38" s="73">
        <f t="shared" si="7"/>
        <v>5.069783625655631</v>
      </c>
      <c r="M38" s="74">
        <f t="shared" si="7"/>
        <v>3.0329844689225887</v>
      </c>
    </row>
    <row r="39" spans="1:13" ht="14.25" customHeight="1">
      <c r="A39" s="2" t="s">
        <v>17</v>
      </c>
      <c r="B39" s="73">
        <f aca="true" t="shared" si="8" ref="B39:M39">+B36/B8</f>
        <v>0.07061387825501661</v>
      </c>
      <c r="C39" s="73">
        <f t="shared" si="8"/>
        <v>0.046437708349484456</v>
      </c>
      <c r="D39" s="73">
        <f t="shared" si="8"/>
        <v>0.08500002096902037</v>
      </c>
      <c r="E39" s="73">
        <f t="shared" si="8"/>
        <v>0.07111954727420502</v>
      </c>
      <c r="F39" s="73">
        <f t="shared" si="8"/>
        <v>0.1425047958344752</v>
      </c>
      <c r="G39" s="74">
        <f t="shared" si="8"/>
        <v>0.2533609100310238</v>
      </c>
      <c r="H39" s="86">
        <f t="shared" si="8"/>
        <v>0.08931844176554489</v>
      </c>
      <c r="I39" s="73">
        <f t="shared" si="8"/>
        <v>0.05918179119667543</v>
      </c>
      <c r="J39" s="73">
        <f t="shared" si="8"/>
        <v>0.10664914938562506</v>
      </c>
      <c r="K39" s="73">
        <f t="shared" si="8"/>
        <v>0.09227177525597692</v>
      </c>
      <c r="L39" s="73">
        <f t="shared" si="8"/>
        <v>0.18788356377008858</v>
      </c>
      <c r="M39" s="74">
        <f t="shared" si="8"/>
        <v>0.3260085273860282</v>
      </c>
    </row>
    <row r="40" spans="1:13" ht="14.25" customHeight="1">
      <c r="A40" s="20"/>
      <c r="B40" s="67"/>
      <c r="C40" s="67"/>
      <c r="D40" s="67"/>
      <c r="E40" s="67"/>
      <c r="F40" s="67"/>
      <c r="G40" s="68"/>
      <c r="H40" s="79"/>
      <c r="I40" s="71"/>
      <c r="J40" s="71"/>
      <c r="K40" s="71"/>
      <c r="L40" s="71"/>
      <c r="M40" s="72"/>
    </row>
    <row r="41" spans="1:13" ht="14.25" customHeight="1">
      <c r="A41" s="10" t="s">
        <v>58</v>
      </c>
      <c r="B41" s="67">
        <v>317233</v>
      </c>
      <c r="C41" s="67">
        <v>148</v>
      </c>
      <c r="D41" s="67">
        <v>317085</v>
      </c>
      <c r="E41" s="67">
        <v>152601</v>
      </c>
      <c r="F41" s="67">
        <v>127341</v>
      </c>
      <c r="G41" s="68">
        <v>37143</v>
      </c>
      <c r="H41" s="79">
        <v>390062</v>
      </c>
      <c r="I41" s="71">
        <v>161</v>
      </c>
      <c r="J41" s="71">
        <v>389901</v>
      </c>
      <c r="K41" s="71">
        <v>223040</v>
      </c>
      <c r="L41" s="71">
        <v>138365</v>
      </c>
      <c r="M41" s="72">
        <v>28496</v>
      </c>
    </row>
    <row r="42" spans="1:13" ht="14.25" customHeight="1">
      <c r="A42" s="2" t="s">
        <v>12</v>
      </c>
      <c r="B42" s="67">
        <f>+B41/$B$41*100</f>
        <v>100</v>
      </c>
      <c r="C42" s="73">
        <f>+C41/$B$41*100</f>
        <v>0.046653406171489095</v>
      </c>
      <c r="D42" s="73">
        <f>+D41/$B$41*100</f>
        <v>99.95334659382851</v>
      </c>
      <c r="E42" s="73">
        <f>E41/D41*100</f>
        <v>48.12621221439046</v>
      </c>
      <c r="F42" s="73">
        <f>F41/D41*100</f>
        <v>40.15989403472255</v>
      </c>
      <c r="G42" s="74">
        <f>G41/D41*100</f>
        <v>11.713893750886987</v>
      </c>
      <c r="H42" s="79">
        <f>+H41/$H$41*100</f>
        <v>100</v>
      </c>
      <c r="I42" s="77">
        <f>+I41/$H$41*100</f>
        <v>0.041275489537560696</v>
      </c>
      <c r="J42" s="77">
        <f>+J41/$H$41*100</f>
        <v>99.95872451046243</v>
      </c>
      <c r="K42" s="73">
        <f>K41/J41*100</f>
        <v>57.20426467231425</v>
      </c>
      <c r="L42" s="73">
        <f>L41/J41*100</f>
        <v>35.48721342084273</v>
      </c>
      <c r="M42" s="74">
        <f>M41/J41*100</f>
        <v>7.308521906843018</v>
      </c>
    </row>
    <row r="43" spans="1:13" ht="14.25" customHeight="1">
      <c r="A43" s="2" t="s">
        <v>16</v>
      </c>
      <c r="B43" s="73">
        <f aca="true" t="shared" si="9" ref="B43:M43">+B41/B32*100</f>
        <v>85.69371734820122</v>
      </c>
      <c r="C43" s="73">
        <f t="shared" si="9"/>
        <v>1.4332752275808638</v>
      </c>
      <c r="D43" s="73">
        <f t="shared" si="9"/>
        <v>88.11147420720931</v>
      </c>
      <c r="E43" s="73">
        <f t="shared" si="9"/>
        <v>86.51978432562069</v>
      </c>
      <c r="F43" s="73">
        <f t="shared" si="9"/>
        <v>90.1535586092645</v>
      </c>
      <c r="G43" s="74">
        <f t="shared" si="9"/>
        <v>87.92699382146154</v>
      </c>
      <c r="H43" s="86">
        <f t="shared" si="9"/>
        <v>83.74760337427726</v>
      </c>
      <c r="I43" s="73">
        <f t="shared" si="9"/>
        <v>0.9787234042553191</v>
      </c>
      <c r="J43" s="73">
        <f t="shared" si="9"/>
        <v>86.77791898225942</v>
      </c>
      <c r="K43" s="73">
        <f t="shared" si="9"/>
        <v>85.34410848619817</v>
      </c>
      <c r="L43" s="73">
        <f t="shared" si="9"/>
        <v>89.15615294405713</v>
      </c>
      <c r="M43" s="74">
        <f t="shared" si="9"/>
        <v>86.94962316541054</v>
      </c>
    </row>
    <row r="44" spans="1:13" ht="14.25" customHeight="1">
      <c r="A44" s="21" t="s">
        <v>17</v>
      </c>
      <c r="B44" s="87">
        <f aca="true" t="shared" si="10" ref="B44:M44">+B41/B8</f>
        <v>0.8340861764334694</v>
      </c>
      <c r="C44" s="87">
        <f t="shared" si="10"/>
        <v>0.0010430688777847473</v>
      </c>
      <c r="D44" s="87">
        <f t="shared" si="10"/>
        <v>1.3297923647603032</v>
      </c>
      <c r="E44" s="87">
        <f t="shared" si="10"/>
        <v>0.7703658456552358</v>
      </c>
      <c r="F44" s="87">
        <f t="shared" si="10"/>
        <v>3.4897506166072896</v>
      </c>
      <c r="G44" s="88">
        <f t="shared" si="10"/>
        <v>9.60263702171665</v>
      </c>
      <c r="H44" s="89">
        <f t="shared" si="10"/>
        <v>0.7548910129994794</v>
      </c>
      <c r="I44" s="87">
        <f t="shared" si="10"/>
        <v>0.000853405139513188</v>
      </c>
      <c r="J44" s="87">
        <f t="shared" si="10"/>
        <v>1.188516020081876</v>
      </c>
      <c r="K44" s="87">
        <f t="shared" si="10"/>
        <v>0.7877625551423193</v>
      </c>
      <c r="L44" s="87">
        <f t="shared" si="10"/>
        <v>3.30408099911646</v>
      </c>
      <c r="M44" s="88">
        <f t="shared" si="10"/>
        <v>9.346015086913741</v>
      </c>
    </row>
    <row r="45" spans="1:13" ht="14.25" customHeight="1">
      <c r="A45" s="111" t="s">
        <v>41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</row>
    <row r="46" spans="1:13" ht="14.2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1:13" ht="14.25" customHeight="1">
      <c r="A47" s="1"/>
      <c r="B47" s="102"/>
      <c r="C47" s="102"/>
      <c r="D47" s="102"/>
      <c r="E47" s="102"/>
      <c r="F47" s="102"/>
      <c r="G47" s="104"/>
      <c r="H47" s="102"/>
      <c r="I47" s="102"/>
      <c r="J47" s="102"/>
      <c r="K47" s="102"/>
      <c r="L47" s="102"/>
      <c r="M47" s="104"/>
    </row>
    <row r="48" spans="1:13" ht="14.25" customHeight="1">
      <c r="A48" s="22" t="s">
        <v>19</v>
      </c>
      <c r="B48" s="8"/>
      <c r="C48" s="8"/>
      <c r="D48" s="67">
        <v>592587</v>
      </c>
      <c r="E48" s="67">
        <v>297092</v>
      </c>
      <c r="F48" s="67">
        <v>232229</v>
      </c>
      <c r="G48" s="68">
        <v>63266</v>
      </c>
      <c r="H48" s="69"/>
      <c r="I48" s="70"/>
      <c r="J48" s="71">
        <v>726479</v>
      </c>
      <c r="K48" s="71">
        <v>431395</v>
      </c>
      <c r="L48" s="71">
        <v>248037</v>
      </c>
      <c r="M48" s="72">
        <v>47047</v>
      </c>
    </row>
    <row r="49" spans="1:13" ht="14.25" customHeight="1">
      <c r="A49" s="2" t="s">
        <v>8</v>
      </c>
      <c r="B49" s="8"/>
      <c r="C49" s="8"/>
      <c r="D49" s="73">
        <f>+D48/$D$48*100</f>
        <v>100</v>
      </c>
      <c r="E49" s="73">
        <f>+E48/$D$48*100</f>
        <v>50.13474814668564</v>
      </c>
      <c r="F49" s="73">
        <f>+F48/$D$48*100</f>
        <v>39.18901359631582</v>
      </c>
      <c r="G49" s="74">
        <f>+G48/$D$48*100</f>
        <v>10.67623825699855</v>
      </c>
      <c r="H49" s="75"/>
      <c r="I49" s="76"/>
      <c r="J49" s="77">
        <f>J48/$J$48*100</f>
        <v>100</v>
      </c>
      <c r="K49" s="77">
        <f>K48/$J$48*100</f>
        <v>59.381620115653725</v>
      </c>
      <c r="L49" s="77">
        <f>L48/$J$48*100</f>
        <v>34.14234960680213</v>
      </c>
      <c r="M49" s="78">
        <f>M48/$J$48*100</f>
        <v>6.476030277544155</v>
      </c>
    </row>
    <row r="50" spans="1:13" ht="12" customHeight="1">
      <c r="A50" s="20"/>
      <c r="B50" s="5"/>
      <c r="C50" s="5"/>
      <c r="D50" s="67"/>
      <c r="E50" s="67"/>
      <c r="F50" s="67"/>
      <c r="G50" s="68"/>
      <c r="H50" s="79"/>
      <c r="I50" s="71"/>
      <c r="J50" s="71"/>
      <c r="K50" s="71"/>
      <c r="L50" s="71"/>
      <c r="M50" s="72"/>
    </row>
    <row r="51" spans="1:13" ht="14.25" customHeight="1">
      <c r="A51" s="22" t="s">
        <v>56</v>
      </c>
      <c r="B51" s="9"/>
      <c r="C51" s="9"/>
      <c r="D51" s="80">
        <v>190.6</v>
      </c>
      <c r="E51" s="80">
        <v>198.9</v>
      </c>
      <c r="F51" s="80">
        <v>185.6</v>
      </c>
      <c r="G51" s="81">
        <v>174</v>
      </c>
      <c r="H51" s="82"/>
      <c r="I51" s="83"/>
      <c r="J51" s="84">
        <v>189.66</v>
      </c>
      <c r="K51" s="84">
        <v>196.2</v>
      </c>
      <c r="L51" s="84">
        <v>182.72</v>
      </c>
      <c r="M51" s="85">
        <v>171.63</v>
      </c>
    </row>
    <row r="52" spans="1:13" ht="12" customHeight="1">
      <c r="A52" s="23"/>
      <c r="B52" s="5"/>
      <c r="C52" s="5"/>
      <c r="D52" s="71"/>
      <c r="E52" s="71"/>
      <c r="F52" s="71"/>
      <c r="G52" s="72"/>
      <c r="H52" s="79"/>
      <c r="I52" s="71"/>
      <c r="J52" s="71"/>
      <c r="K52" s="71"/>
      <c r="L52" s="71"/>
      <c r="M52" s="72"/>
    </row>
    <row r="53" spans="1:13" ht="14.25" customHeight="1">
      <c r="A53" s="22" t="s">
        <v>20</v>
      </c>
      <c r="B53" s="4"/>
      <c r="C53" s="4"/>
      <c r="D53" s="67"/>
      <c r="E53" s="67"/>
      <c r="F53" s="67"/>
      <c r="G53" s="68"/>
      <c r="H53" s="79"/>
      <c r="I53" s="71"/>
      <c r="J53" s="71"/>
      <c r="K53" s="71"/>
      <c r="L53" s="71"/>
      <c r="M53" s="72"/>
    </row>
    <row r="54" spans="1:13" ht="14.25" customHeight="1">
      <c r="A54" s="2" t="s">
        <v>21</v>
      </c>
      <c r="B54" s="8"/>
      <c r="C54" s="8"/>
      <c r="D54" s="67">
        <v>185142</v>
      </c>
      <c r="E54" s="67">
        <v>153166</v>
      </c>
      <c r="F54" s="67">
        <v>28909</v>
      </c>
      <c r="G54" s="68">
        <v>3067</v>
      </c>
      <c r="H54" s="69"/>
      <c r="I54" s="70"/>
      <c r="J54" s="71">
        <v>303039</v>
      </c>
      <c r="K54" s="71">
        <v>260245</v>
      </c>
      <c r="L54" s="71">
        <v>39962</v>
      </c>
      <c r="M54" s="72">
        <v>2832</v>
      </c>
    </row>
    <row r="55" spans="1:13" ht="14.25" customHeight="1">
      <c r="A55" s="2" t="s">
        <v>22</v>
      </c>
      <c r="B55" s="8"/>
      <c r="C55" s="8"/>
      <c r="D55" s="73">
        <f>+D54/D8*100</f>
        <v>77.64492738428245</v>
      </c>
      <c r="E55" s="73">
        <f>+E54/E8*100</f>
        <v>77.3218098935327</v>
      </c>
      <c r="F55" s="73">
        <f>+F54/F8*100</f>
        <v>79.2244450534393</v>
      </c>
      <c r="G55" s="74">
        <f>+G54/G8*100</f>
        <v>79.29162357807652</v>
      </c>
      <c r="H55" s="69"/>
      <c r="I55" s="70"/>
      <c r="J55" s="73">
        <f>+J54/J8*100</f>
        <v>92.37388624537809</v>
      </c>
      <c r="K55" s="73">
        <f>+K54/K8*100</f>
        <v>91.91681589087737</v>
      </c>
      <c r="L55" s="73">
        <f>+L54/L8*100</f>
        <v>95.42708407956636</v>
      </c>
      <c r="M55" s="74">
        <f>+M54/M8*100</f>
        <v>92.88291243030503</v>
      </c>
    </row>
    <row r="56" spans="1:13" ht="14.25" customHeight="1">
      <c r="A56" s="2" t="s">
        <v>37</v>
      </c>
      <c r="B56" s="8"/>
      <c r="C56" s="8"/>
      <c r="D56" s="67">
        <v>202425</v>
      </c>
      <c r="E56" s="67">
        <v>103701</v>
      </c>
      <c r="F56" s="67">
        <v>78157</v>
      </c>
      <c r="G56" s="68">
        <v>20568</v>
      </c>
      <c r="H56" s="69"/>
      <c r="I56" s="70"/>
      <c r="J56" s="71">
        <v>383042</v>
      </c>
      <c r="K56" s="71">
        <v>219880</v>
      </c>
      <c r="L56" s="71">
        <v>135749</v>
      </c>
      <c r="M56" s="72">
        <v>27413</v>
      </c>
    </row>
    <row r="57" spans="1:13" ht="14.25" customHeight="1">
      <c r="A57" s="2" t="s">
        <v>23</v>
      </c>
      <c r="B57" s="8"/>
      <c r="C57" s="8"/>
      <c r="D57" s="73">
        <f>+D56/D41*100</f>
        <v>63.83934907043852</v>
      </c>
      <c r="E57" s="73">
        <f>+E56/E41*100</f>
        <v>67.95564904555016</v>
      </c>
      <c r="F57" s="73">
        <f>+F56/F41*100</f>
        <v>61.37614750944314</v>
      </c>
      <c r="G57" s="74">
        <f>+G56/G41*100</f>
        <v>55.375171633955254</v>
      </c>
      <c r="H57" s="69"/>
      <c r="I57" s="70"/>
      <c r="J57" s="73">
        <f>+J56/J41*100</f>
        <v>98.24083549413825</v>
      </c>
      <c r="K57" s="73">
        <f>+K56/K41*100</f>
        <v>98.5832137733142</v>
      </c>
      <c r="L57" s="73">
        <f>+L56/L41*100</f>
        <v>98.10934846240016</v>
      </c>
      <c r="M57" s="74">
        <f>+M56/M41*100</f>
        <v>96.19946659180236</v>
      </c>
    </row>
    <row r="58" spans="1:13" ht="12" customHeight="1">
      <c r="A58" s="2"/>
      <c r="B58" s="5"/>
      <c r="C58" s="5"/>
      <c r="D58" s="73"/>
      <c r="E58" s="73"/>
      <c r="F58" s="73"/>
      <c r="G58" s="74"/>
      <c r="H58" s="79"/>
      <c r="I58" s="71"/>
      <c r="J58" s="71"/>
      <c r="K58" s="71"/>
      <c r="L58" s="71"/>
      <c r="M58" s="72"/>
    </row>
    <row r="59" spans="1:13" ht="14.25" customHeight="1">
      <c r="A59" s="10" t="s">
        <v>42</v>
      </c>
      <c r="B59" s="5"/>
      <c r="C59" s="5"/>
      <c r="D59" s="71"/>
      <c r="E59" s="71"/>
      <c r="F59" s="71"/>
      <c r="G59" s="72"/>
      <c r="H59" s="79"/>
      <c r="I59" s="71"/>
      <c r="J59" s="71"/>
      <c r="K59" s="71"/>
      <c r="L59" s="71"/>
      <c r="M59" s="72"/>
    </row>
    <row r="60" spans="1:13" ht="14.25" customHeight="1">
      <c r="A60" s="24" t="s">
        <v>33</v>
      </c>
      <c r="B60" s="5"/>
      <c r="C60" s="5"/>
      <c r="D60" s="71"/>
      <c r="E60" s="71"/>
      <c r="F60" s="71"/>
      <c r="G60" s="72"/>
      <c r="H60" s="79"/>
      <c r="I60" s="71"/>
      <c r="J60" s="71"/>
      <c r="K60" s="71"/>
      <c r="L60" s="71"/>
      <c r="M60" s="72"/>
    </row>
    <row r="61" spans="1:13" ht="14.25" customHeight="1">
      <c r="A61" s="2" t="s">
        <v>21</v>
      </c>
      <c r="B61" s="4">
        <v>143158</v>
      </c>
      <c r="C61" s="4">
        <v>14473</v>
      </c>
      <c r="D61" s="67">
        <v>128685</v>
      </c>
      <c r="E61" s="67">
        <v>96559</v>
      </c>
      <c r="F61" s="67">
        <v>28846</v>
      </c>
      <c r="G61" s="68">
        <v>3280</v>
      </c>
      <c r="H61" s="79">
        <v>204951</v>
      </c>
      <c r="I61" s="71">
        <v>32848</v>
      </c>
      <c r="J61" s="71">
        <v>172103</v>
      </c>
      <c r="K61" s="71">
        <v>140018</v>
      </c>
      <c r="L61" s="71">
        <v>29710</v>
      </c>
      <c r="M61" s="72">
        <v>2375</v>
      </c>
    </row>
    <row r="62" spans="1:13" ht="14.25" customHeight="1">
      <c r="A62" s="2" t="s">
        <v>10</v>
      </c>
      <c r="B62" s="6">
        <f aca="true" t="shared" si="11" ref="B62:M62">+B61/B8*100</f>
        <v>37.63987631988557</v>
      </c>
      <c r="C62" s="6">
        <f t="shared" si="11"/>
        <v>10.200226937958545</v>
      </c>
      <c r="D62" s="73">
        <f t="shared" si="11"/>
        <v>53.96796772448384</v>
      </c>
      <c r="E62" s="73">
        <f t="shared" si="11"/>
        <v>48.74526096855454</v>
      </c>
      <c r="F62" s="73">
        <f t="shared" si="11"/>
        <v>79.05179501233215</v>
      </c>
      <c r="G62" s="74">
        <f t="shared" si="11"/>
        <v>84.79834539813858</v>
      </c>
      <c r="H62" s="86">
        <f t="shared" si="11"/>
        <v>39.66437848476814</v>
      </c>
      <c r="I62" s="73">
        <f t="shared" si="11"/>
        <v>17.41158510728522</v>
      </c>
      <c r="J62" s="73">
        <f t="shared" si="11"/>
        <v>52.46131007721219</v>
      </c>
      <c r="K62" s="73">
        <f t="shared" si="11"/>
        <v>49.45343321642632</v>
      </c>
      <c r="L62" s="73">
        <f t="shared" si="11"/>
        <v>70.94586527210642</v>
      </c>
      <c r="M62" s="74">
        <f t="shared" si="11"/>
        <v>77.89439160380452</v>
      </c>
    </row>
    <row r="63" spans="1:13" ht="14.25" customHeight="1">
      <c r="A63" s="2" t="s">
        <v>24</v>
      </c>
      <c r="B63" s="4">
        <v>367349</v>
      </c>
      <c r="C63" s="4">
        <v>25077</v>
      </c>
      <c r="D63" s="67">
        <v>342272</v>
      </c>
      <c r="E63" s="67">
        <v>224155</v>
      </c>
      <c r="F63" s="67">
        <v>100883</v>
      </c>
      <c r="G63" s="68">
        <v>17234</v>
      </c>
      <c r="H63" s="79">
        <v>513982</v>
      </c>
      <c r="I63" s="71">
        <v>57503</v>
      </c>
      <c r="J63" s="71">
        <v>456479</v>
      </c>
      <c r="K63" s="71">
        <v>337646</v>
      </c>
      <c r="L63" s="71">
        <v>106936</v>
      </c>
      <c r="M63" s="72">
        <v>11897</v>
      </c>
    </row>
    <row r="64" spans="1:13" ht="14.25" customHeight="1">
      <c r="A64" s="2" t="s">
        <v>8</v>
      </c>
      <c r="B64" s="4">
        <f>+B63/$B$63*100</f>
        <v>100</v>
      </c>
      <c r="C64" s="6">
        <f>+C63/$B$63*100</f>
        <v>6.826478362538077</v>
      </c>
      <c r="D64" s="73">
        <f>+D63/$B$63*100</f>
        <v>93.17352163746192</v>
      </c>
      <c r="E64" s="73">
        <f>E63/D63*100</f>
        <v>65.49031179880329</v>
      </c>
      <c r="F64" s="73">
        <f>F63/D63*100</f>
        <v>29.474511499626026</v>
      </c>
      <c r="G64" s="74">
        <f>G63/D63*100</f>
        <v>5.0351767015706805</v>
      </c>
      <c r="H64" s="90">
        <f>+H63/$H$63*100</f>
        <v>100</v>
      </c>
      <c r="I64" s="73">
        <f>+I63/$H$63*100</f>
        <v>11.187745874369142</v>
      </c>
      <c r="J64" s="73">
        <f>+J63/$H$63*100</f>
        <v>88.81225412563086</v>
      </c>
      <c r="K64" s="73">
        <f>K63/J63*100</f>
        <v>73.96747714571754</v>
      </c>
      <c r="L64" s="73">
        <f>L63/J63*100</f>
        <v>23.426269335500645</v>
      </c>
      <c r="M64" s="74">
        <f>M63/J63*100</f>
        <v>2.606253518781806</v>
      </c>
    </row>
    <row r="65" spans="1:13" ht="14.25" customHeight="1">
      <c r="A65" s="2" t="s">
        <v>25</v>
      </c>
      <c r="B65" s="6">
        <f aca="true" t="shared" si="12" ref="B65:M65">+B63/B8</f>
        <v>0.9658538765722939</v>
      </c>
      <c r="C65" s="6">
        <f t="shared" si="12"/>
        <v>0.17673674492032504</v>
      </c>
      <c r="D65" s="73">
        <f t="shared" si="12"/>
        <v>1.435421707968647</v>
      </c>
      <c r="E65" s="73">
        <f t="shared" si="12"/>
        <v>1.13158731681214</v>
      </c>
      <c r="F65" s="73">
        <f t="shared" si="12"/>
        <v>2.764675253494108</v>
      </c>
      <c r="G65" s="74">
        <f t="shared" si="12"/>
        <v>4.455532574974147</v>
      </c>
      <c r="H65" s="86">
        <f t="shared" si="12"/>
        <v>0.994714667523364</v>
      </c>
      <c r="I65" s="73">
        <f t="shared" si="12"/>
        <v>0.30480345178525997</v>
      </c>
      <c r="J65" s="73">
        <f t="shared" si="12"/>
        <v>1.3914624592677491</v>
      </c>
      <c r="K65" s="73">
        <f t="shared" si="12"/>
        <v>1.1925433809791228</v>
      </c>
      <c r="L65" s="73">
        <f t="shared" si="12"/>
        <v>2.5535735606657592</v>
      </c>
      <c r="M65" s="74">
        <f t="shared" si="12"/>
        <v>3.9019350606756316</v>
      </c>
    </row>
    <row r="66" spans="1:13" ht="12" customHeight="1">
      <c r="A66" s="2"/>
      <c r="B66" s="6"/>
      <c r="C66" s="6"/>
      <c r="D66" s="73"/>
      <c r="E66" s="73"/>
      <c r="F66" s="73"/>
      <c r="G66" s="74"/>
      <c r="H66" s="86"/>
      <c r="I66" s="73"/>
      <c r="J66" s="73"/>
      <c r="K66" s="73"/>
      <c r="L66" s="73"/>
      <c r="M66" s="74"/>
    </row>
    <row r="67" spans="1:13" ht="14.25" customHeight="1">
      <c r="A67" s="10" t="s">
        <v>26</v>
      </c>
      <c r="B67" s="5"/>
      <c r="C67" s="5"/>
      <c r="D67" s="71"/>
      <c r="E67" s="71"/>
      <c r="F67" s="71"/>
      <c r="G67" s="72"/>
      <c r="H67" s="79"/>
      <c r="I67" s="71"/>
      <c r="J67" s="71"/>
      <c r="K67" s="71"/>
      <c r="L67" s="71"/>
      <c r="M67" s="72"/>
    </row>
    <row r="68" spans="1:13" ht="14.25" customHeight="1">
      <c r="A68" s="2" t="s">
        <v>27</v>
      </c>
      <c r="B68" s="4">
        <v>85049</v>
      </c>
      <c r="C68" s="4">
        <v>22282</v>
      </c>
      <c r="D68" s="67">
        <v>62767</v>
      </c>
      <c r="E68" s="67">
        <v>49652</v>
      </c>
      <c r="F68" s="67">
        <v>11715</v>
      </c>
      <c r="G68" s="68">
        <v>1400</v>
      </c>
      <c r="H68" s="79">
        <v>117697</v>
      </c>
      <c r="I68" s="71">
        <v>28677</v>
      </c>
      <c r="J68" s="71">
        <v>89020</v>
      </c>
      <c r="K68" s="71">
        <v>89020</v>
      </c>
      <c r="L68" s="71">
        <v>13005</v>
      </c>
      <c r="M68" s="72">
        <v>1021</v>
      </c>
    </row>
    <row r="69" spans="1:13" ht="14.25" customHeight="1">
      <c r="A69" s="2" t="s">
        <v>10</v>
      </c>
      <c r="B69" s="6">
        <f aca="true" t="shared" si="13" ref="B69:M69">+B68/B8*100</f>
        <v>22.361543477346345</v>
      </c>
      <c r="C69" s="6">
        <f t="shared" si="13"/>
        <v>15.703824820810633</v>
      </c>
      <c r="D69" s="73">
        <f t="shared" si="13"/>
        <v>26.32325003040508</v>
      </c>
      <c r="E69" s="73">
        <f t="shared" si="13"/>
        <v>25.06550086072422</v>
      </c>
      <c r="F69" s="73">
        <f t="shared" si="13"/>
        <v>32.10468621540148</v>
      </c>
      <c r="G69" s="74">
        <f t="shared" si="13"/>
        <v>36.19441571871768</v>
      </c>
      <c r="H69" s="86">
        <f t="shared" si="13"/>
        <v>22.778021841912242</v>
      </c>
      <c r="I69" s="73">
        <f t="shared" si="13"/>
        <v>15.20068272411161</v>
      </c>
      <c r="J69" s="73">
        <f t="shared" si="13"/>
        <v>27.135528277098185</v>
      </c>
      <c r="K69" s="73">
        <f t="shared" si="13"/>
        <v>31.441276299663407</v>
      </c>
      <c r="L69" s="73">
        <f t="shared" si="13"/>
        <v>31.055233182892756</v>
      </c>
      <c r="M69" s="74">
        <f t="shared" si="13"/>
        <v>33.48638897999344</v>
      </c>
    </row>
    <row r="70" spans="1:13" ht="14.25" customHeight="1">
      <c r="A70" s="2" t="s">
        <v>60</v>
      </c>
      <c r="B70" s="4">
        <v>179848</v>
      </c>
      <c r="C70" s="4">
        <v>41911</v>
      </c>
      <c r="D70" s="67">
        <v>137937</v>
      </c>
      <c r="E70" s="67">
        <v>103797</v>
      </c>
      <c r="F70" s="67">
        <v>29667</v>
      </c>
      <c r="G70" s="68">
        <v>4473</v>
      </c>
      <c r="H70" s="79">
        <v>287559</v>
      </c>
      <c r="I70" s="71">
        <v>63637</v>
      </c>
      <c r="J70" s="71">
        <v>223922</v>
      </c>
      <c r="K70" s="71">
        <v>182895</v>
      </c>
      <c r="L70" s="71">
        <v>37440</v>
      </c>
      <c r="M70" s="72">
        <v>3587</v>
      </c>
    </row>
    <row r="71" spans="1:13" ht="14.25" customHeight="1">
      <c r="A71" s="2" t="s">
        <v>12</v>
      </c>
      <c r="B71" s="4">
        <f>+B70/$B$70*100</f>
        <v>100</v>
      </c>
      <c r="C71" s="6">
        <f>+C70/$B$70*100</f>
        <v>23.30356745696366</v>
      </c>
      <c r="D71" s="73">
        <f>+D70/$B$70*100</f>
        <v>76.69643254303634</v>
      </c>
      <c r="E71" s="73">
        <f>E70/D70*100</f>
        <v>75.24957045607778</v>
      </c>
      <c r="F71" s="73">
        <f>F70/D70*100</f>
        <v>21.507644794362644</v>
      </c>
      <c r="G71" s="74">
        <f>G70/D70*100</f>
        <v>3.242784749559582</v>
      </c>
      <c r="H71" s="90">
        <f>+H70/$H$70*100</f>
        <v>100</v>
      </c>
      <c r="I71" s="73">
        <f>+I70/$H$70*100</f>
        <v>22.13006722098769</v>
      </c>
      <c r="J71" s="73">
        <f>+J70/$H$70*100</f>
        <v>77.8699327790123</v>
      </c>
      <c r="K71" s="73">
        <f>K70/J70*100</f>
        <v>81.67799501612168</v>
      </c>
      <c r="L71" s="73">
        <f>L70/J70*100</f>
        <v>16.720107894713337</v>
      </c>
      <c r="M71" s="74">
        <f>M70/J70*100</f>
        <v>1.601897089164977</v>
      </c>
    </row>
    <row r="72" spans="1:13" ht="14.25" customHeight="1">
      <c r="A72" s="2" t="s">
        <v>34</v>
      </c>
      <c r="B72" s="6">
        <f aca="true" t="shared" si="14" ref="B72:M72">+B70/B8</f>
        <v>0.47286609734550505</v>
      </c>
      <c r="C72" s="6">
        <f t="shared" si="14"/>
        <v>0.2953787820056523</v>
      </c>
      <c r="D72" s="73">
        <f t="shared" si="14"/>
        <v>0.578480752536203</v>
      </c>
      <c r="E72" s="73">
        <f t="shared" si="14"/>
        <v>0.5239917410860775</v>
      </c>
      <c r="F72" s="73">
        <f t="shared" si="14"/>
        <v>0.8130172650041108</v>
      </c>
      <c r="G72" s="74">
        <f t="shared" si="14"/>
        <v>1.15641158221303</v>
      </c>
      <c r="H72" s="86">
        <f t="shared" si="14"/>
        <v>0.556515899541912</v>
      </c>
      <c r="I72" s="73">
        <f t="shared" si="14"/>
        <v>0.3373176575354084</v>
      </c>
      <c r="J72" s="73">
        <f t="shared" si="14"/>
        <v>0.6825704069719591</v>
      </c>
      <c r="K72" s="73">
        <f t="shared" si="14"/>
        <v>0.6459730654714602</v>
      </c>
      <c r="L72" s="73">
        <f t="shared" si="14"/>
        <v>0.89404685149366</v>
      </c>
      <c r="M72" s="74">
        <f t="shared" si="14"/>
        <v>1.1764512955067234</v>
      </c>
    </row>
    <row r="73" spans="1:13" ht="12" customHeight="1">
      <c r="A73" s="2"/>
      <c r="B73" s="6"/>
      <c r="C73" s="6"/>
      <c r="D73" s="73"/>
      <c r="E73" s="73"/>
      <c r="F73" s="73"/>
      <c r="G73" s="74"/>
      <c r="H73" s="86"/>
      <c r="I73" s="73"/>
      <c r="J73" s="73"/>
      <c r="K73" s="73"/>
      <c r="L73" s="73"/>
      <c r="M73" s="74"/>
    </row>
    <row r="74" spans="1:13" ht="14.25" customHeight="1">
      <c r="A74" s="10" t="s">
        <v>28</v>
      </c>
      <c r="B74" s="5"/>
      <c r="C74" s="5"/>
      <c r="D74" s="71"/>
      <c r="E74" s="71"/>
      <c r="F74" s="71"/>
      <c r="G74" s="72"/>
      <c r="H74" s="79"/>
      <c r="I74" s="71"/>
      <c r="J74" s="71"/>
      <c r="K74" s="71"/>
      <c r="L74" s="71"/>
      <c r="M74" s="72"/>
    </row>
    <row r="75" spans="1:13" ht="14.25" customHeight="1">
      <c r="A75" s="2" t="s">
        <v>27</v>
      </c>
      <c r="B75" s="4">
        <v>261273</v>
      </c>
      <c r="C75" s="4">
        <v>73883</v>
      </c>
      <c r="D75" s="67">
        <v>187390</v>
      </c>
      <c r="E75" s="67">
        <v>152322</v>
      </c>
      <c r="F75" s="67">
        <v>31627</v>
      </c>
      <c r="G75" s="68">
        <v>3441</v>
      </c>
      <c r="H75" s="79">
        <v>312406</v>
      </c>
      <c r="I75" s="71">
        <v>84897</v>
      </c>
      <c r="J75" s="71">
        <v>227509</v>
      </c>
      <c r="K75" s="71">
        <v>193336</v>
      </c>
      <c r="L75" s="71">
        <v>31844</v>
      </c>
      <c r="M75" s="72">
        <v>2329</v>
      </c>
    </row>
    <row r="76" spans="1:13" ht="14.25" customHeight="1">
      <c r="A76" s="2" t="s">
        <v>29</v>
      </c>
      <c r="B76" s="6">
        <f aca="true" t="shared" si="15" ref="B76:M76">+B75/B8*100</f>
        <v>68.6953115140297</v>
      </c>
      <c r="C76" s="6">
        <f t="shared" si="15"/>
        <v>52.070985065790865</v>
      </c>
      <c r="D76" s="73">
        <f t="shared" si="15"/>
        <v>78.58769454008647</v>
      </c>
      <c r="E76" s="73">
        <f t="shared" si="15"/>
        <v>76.8957387840819</v>
      </c>
      <c r="F76" s="73">
        <f t="shared" si="15"/>
        <v>86.6730611126336</v>
      </c>
      <c r="G76" s="74">
        <f t="shared" si="15"/>
        <v>88.9607032057911</v>
      </c>
      <c r="H76" s="86">
        <f t="shared" si="15"/>
        <v>60.460255499668094</v>
      </c>
      <c r="I76" s="73">
        <f t="shared" si="15"/>
        <v>45.00095411754728</v>
      </c>
      <c r="J76" s="73">
        <f t="shared" si="15"/>
        <v>69.35044824527445</v>
      </c>
      <c r="K76" s="73">
        <f t="shared" si="15"/>
        <v>68.28499881680212</v>
      </c>
      <c r="L76" s="73">
        <f t="shared" si="15"/>
        <v>76.04174128996824</v>
      </c>
      <c r="M76" s="74">
        <f t="shared" si="15"/>
        <v>76.38570022958348</v>
      </c>
    </row>
    <row r="77" spans="1:19" ht="14.25" customHeight="1">
      <c r="A77" s="2" t="s">
        <v>59</v>
      </c>
      <c r="B77" s="4">
        <v>1516785</v>
      </c>
      <c r="C77" s="4">
        <v>332997</v>
      </c>
      <c r="D77" s="67">
        <v>1183788</v>
      </c>
      <c r="E77" s="67">
        <v>881067</v>
      </c>
      <c r="F77" s="67">
        <v>261814</v>
      </c>
      <c r="G77" s="68">
        <v>40907</v>
      </c>
      <c r="H77" s="79">
        <v>1915285</v>
      </c>
      <c r="I77" s="71">
        <v>426929</v>
      </c>
      <c r="J77" s="71">
        <v>1488356</v>
      </c>
      <c r="K77" s="71">
        <v>199160</v>
      </c>
      <c r="L77" s="71">
        <v>264885</v>
      </c>
      <c r="M77" s="72">
        <v>24311</v>
      </c>
      <c r="P77" s="5"/>
      <c r="Q77" s="5"/>
      <c r="R77" s="5"/>
      <c r="S77" s="12"/>
    </row>
    <row r="78" spans="1:13" ht="14.25" customHeight="1">
      <c r="A78" s="2" t="s">
        <v>8</v>
      </c>
      <c r="B78" s="4">
        <f>+B77/$B$77*100</f>
        <v>100</v>
      </c>
      <c r="C78" s="6">
        <f>+C77/$B$77*100</f>
        <v>21.954133248944313</v>
      </c>
      <c r="D78" s="73">
        <f>+D77/$B$77*100</f>
        <v>78.04586675105568</v>
      </c>
      <c r="E78" s="73">
        <f>E77/D77*100</f>
        <v>74.42776916137011</v>
      </c>
      <c r="F78" s="73">
        <f>F77/D77*100</f>
        <v>22.116628991001765</v>
      </c>
      <c r="G78" s="74">
        <f>G77/D77*100</f>
        <v>3.4556018476281225</v>
      </c>
      <c r="H78" s="90">
        <f>+H77/$H$77*100</f>
        <v>100</v>
      </c>
      <c r="I78" s="73">
        <f>+I77/$H$77*100</f>
        <v>22.290625155003042</v>
      </c>
      <c r="J78" s="73">
        <f>+J77/$H$77*100</f>
        <v>77.70937484499696</v>
      </c>
      <c r="K78" s="73">
        <f>K77/J77*100</f>
        <v>13.38120718430268</v>
      </c>
      <c r="L78" s="73">
        <f>L77/J77*100</f>
        <v>17.797153369220805</v>
      </c>
      <c r="M78" s="74">
        <f>M77/J77*100</f>
        <v>1.633412973777779</v>
      </c>
    </row>
    <row r="79" spans="1:13" ht="14.25" customHeight="1">
      <c r="A79" s="2" t="s">
        <v>35</v>
      </c>
      <c r="B79" s="6">
        <f aca="true" t="shared" si="16" ref="B79:M79">+B77/B8</f>
        <v>3.988013230406798</v>
      </c>
      <c r="C79" s="6">
        <f t="shared" si="16"/>
        <v>2.346883831727618</v>
      </c>
      <c r="D79" s="73">
        <f t="shared" si="16"/>
        <v>4.964574936988094</v>
      </c>
      <c r="E79" s="73">
        <f t="shared" si="16"/>
        <v>4.447834054389694</v>
      </c>
      <c r="F79" s="73">
        <f t="shared" si="16"/>
        <v>7.174952041655248</v>
      </c>
      <c r="G79" s="74">
        <f t="shared" si="16"/>
        <v>10.57574974146846</v>
      </c>
      <c r="H79" s="86">
        <f t="shared" si="16"/>
        <v>3.7066708211328145</v>
      </c>
      <c r="I79" s="73">
        <f t="shared" si="16"/>
        <v>2.263002501908235</v>
      </c>
      <c r="J79" s="73">
        <f t="shared" si="16"/>
        <v>4.536882310086357</v>
      </c>
      <c r="K79" s="73">
        <f t="shared" si="16"/>
        <v>0.7034199716738895</v>
      </c>
      <c r="L79" s="73">
        <f t="shared" si="16"/>
        <v>6.325309835948134</v>
      </c>
      <c r="M79" s="74">
        <f t="shared" si="16"/>
        <v>7.973433912758281</v>
      </c>
    </row>
    <row r="80" spans="1:13" ht="12" customHeight="1">
      <c r="A80" s="2"/>
      <c r="B80" s="6"/>
      <c r="C80" s="6"/>
      <c r="D80" s="73"/>
      <c r="E80" s="73"/>
      <c r="F80" s="73"/>
      <c r="G80" s="74"/>
      <c r="H80" s="86"/>
      <c r="I80" s="73"/>
      <c r="J80" s="73"/>
      <c r="K80" s="73"/>
      <c r="L80" s="73"/>
      <c r="M80" s="74"/>
    </row>
    <row r="81" spans="1:13" ht="14.25" customHeight="1">
      <c r="A81" s="10" t="s">
        <v>57</v>
      </c>
      <c r="B81" s="4"/>
      <c r="C81" s="4"/>
      <c r="D81" s="67"/>
      <c r="E81" s="67"/>
      <c r="F81" s="67"/>
      <c r="G81" s="68"/>
      <c r="H81" s="79"/>
      <c r="I81" s="71"/>
      <c r="J81" s="71"/>
      <c r="K81" s="71"/>
      <c r="L81" s="71"/>
      <c r="M81" s="72"/>
    </row>
    <row r="82" spans="1:13" ht="14.25" customHeight="1">
      <c r="A82" s="2" t="s">
        <v>27</v>
      </c>
      <c r="B82" s="4">
        <v>81708</v>
      </c>
      <c r="C82" s="4">
        <v>16961</v>
      </c>
      <c r="D82" s="67">
        <v>64747</v>
      </c>
      <c r="E82" s="67">
        <v>50034</v>
      </c>
      <c r="F82" s="67">
        <v>13007</v>
      </c>
      <c r="G82" s="68">
        <v>1706</v>
      </c>
      <c r="H82" s="79">
        <v>105858</v>
      </c>
      <c r="I82" s="71">
        <v>20628</v>
      </c>
      <c r="J82" s="71">
        <v>65230</v>
      </c>
      <c r="K82" s="71">
        <v>70378</v>
      </c>
      <c r="L82" s="71">
        <v>13762</v>
      </c>
      <c r="M82" s="72">
        <v>1090</v>
      </c>
    </row>
    <row r="83" spans="1:13" ht="14.25" customHeight="1">
      <c r="A83" s="2" t="s">
        <v>29</v>
      </c>
      <c r="B83" s="6">
        <f aca="true" t="shared" si="17" ref="B83:M83">+B82/B8*100</f>
        <v>21.483109671448403</v>
      </c>
      <c r="C83" s="6">
        <f t="shared" si="17"/>
        <v>11.953710294666958</v>
      </c>
      <c r="D83" s="73">
        <f t="shared" si="17"/>
        <v>27.153623237029613</v>
      </c>
      <c r="E83" s="73">
        <f t="shared" si="17"/>
        <v>25.25834347187375</v>
      </c>
      <c r="F83" s="73">
        <f t="shared" si="17"/>
        <v>35.64538229651959</v>
      </c>
      <c r="G83" s="74">
        <f t="shared" si="17"/>
        <v>44.10548086866598</v>
      </c>
      <c r="H83" s="86">
        <f t="shared" si="17"/>
        <v>20.4868079572219</v>
      </c>
      <c r="I83" s="73">
        <f t="shared" si="17"/>
        <v>10.934187091849717</v>
      </c>
      <c r="J83" s="73">
        <f t="shared" si="17"/>
        <v>19.883739715963994</v>
      </c>
      <c r="K83" s="73">
        <f t="shared" si="17"/>
        <v>24.85704497211538</v>
      </c>
      <c r="L83" s="73">
        <f t="shared" si="17"/>
        <v>32.86290804021301</v>
      </c>
      <c r="M83" s="74">
        <f t="shared" si="17"/>
        <v>35.74942604132502</v>
      </c>
    </row>
    <row r="84" spans="1:13" ht="14.25" customHeight="1">
      <c r="A84" s="2" t="s">
        <v>30</v>
      </c>
      <c r="B84" s="4">
        <v>269668</v>
      </c>
      <c r="C84" s="4">
        <v>50442</v>
      </c>
      <c r="D84" s="67">
        <v>219226</v>
      </c>
      <c r="E84" s="67">
        <v>160845</v>
      </c>
      <c r="F84" s="67">
        <v>50414</v>
      </c>
      <c r="G84" s="68">
        <v>7967</v>
      </c>
      <c r="H84" s="79">
        <v>483547</v>
      </c>
      <c r="I84" s="71">
        <v>82904</v>
      </c>
      <c r="J84" s="71">
        <v>400643</v>
      </c>
      <c r="K84" s="71">
        <v>318629</v>
      </c>
      <c r="L84" s="71">
        <v>75124</v>
      </c>
      <c r="M84" s="72">
        <v>6890</v>
      </c>
    </row>
    <row r="85" spans="1:13" ht="14.25" customHeight="1">
      <c r="A85" s="2" t="s">
        <v>8</v>
      </c>
      <c r="B85" s="4">
        <f>+B84/$B$84*100</f>
        <v>100</v>
      </c>
      <c r="C85" s="6">
        <f>+C84/$B$84*100</f>
        <v>18.70522271830547</v>
      </c>
      <c r="D85" s="73">
        <f>+D84/$B$84*100</f>
        <v>81.29477728169454</v>
      </c>
      <c r="E85" s="73">
        <f>E84/D84*100</f>
        <v>73.369490845064</v>
      </c>
      <c r="F85" s="73">
        <f>F84/D84*100</f>
        <v>22.996359920812314</v>
      </c>
      <c r="G85" s="74">
        <f>G84/D84*100</f>
        <v>3.6341492341236896</v>
      </c>
      <c r="H85" s="90">
        <f>+H84/$H$84*100</f>
        <v>100</v>
      </c>
      <c r="I85" s="73">
        <f>+I84/$H$84*100</f>
        <v>17.144972463896995</v>
      </c>
      <c r="J85" s="73">
        <f>+J84/$H$84*100</f>
        <v>82.85502753610301</v>
      </c>
      <c r="K85" s="73">
        <f>K84/J84*100</f>
        <v>79.52940647908487</v>
      </c>
      <c r="L85" s="73">
        <f>L84/J84*100</f>
        <v>18.750857995771796</v>
      </c>
      <c r="M85" s="74">
        <f>M84/J84*100</f>
        <v>1.719735525143332</v>
      </c>
    </row>
    <row r="86" spans="1:13" ht="14.25" customHeight="1">
      <c r="A86" s="21" t="s">
        <v>36</v>
      </c>
      <c r="B86" s="7">
        <f aca="true" t="shared" si="18" ref="B86:M86">+B84/B8</f>
        <v>0.709025703588406</v>
      </c>
      <c r="C86" s="7">
        <f t="shared" si="18"/>
        <v>0.3555032454947177</v>
      </c>
      <c r="D86" s="87">
        <f t="shared" si="18"/>
        <v>0.9193908918963124</v>
      </c>
      <c r="E86" s="87">
        <f t="shared" si="18"/>
        <v>0.8119835023650985</v>
      </c>
      <c r="F86" s="87">
        <f t="shared" si="18"/>
        <v>1.3815839956152371</v>
      </c>
      <c r="G86" s="88">
        <f t="shared" si="18"/>
        <v>2.0597207859358844</v>
      </c>
      <c r="H86" s="89">
        <f t="shared" si="18"/>
        <v>0.9358134980153393</v>
      </c>
      <c r="I86" s="87">
        <f t="shared" si="18"/>
        <v>0.4394453396658468</v>
      </c>
      <c r="J86" s="87">
        <f t="shared" si="18"/>
        <v>1.2212603297597673</v>
      </c>
      <c r="K86" s="87">
        <f t="shared" si="18"/>
        <v>1.1253765924607337</v>
      </c>
      <c r="L86" s="87">
        <f t="shared" si="18"/>
        <v>1.793920290374191</v>
      </c>
      <c r="M86" s="88">
        <f t="shared" si="18"/>
        <v>2.259757297474582</v>
      </c>
    </row>
    <row r="87" spans="1:13" ht="14.25" customHeight="1">
      <c r="A87" s="111" t="s">
        <v>41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</row>
    <row r="88" spans="1:8" ht="15" customHeight="1">
      <c r="A88" s="14"/>
      <c r="B88" s="14"/>
      <c r="C88" s="14"/>
      <c r="D88" s="14"/>
      <c r="E88" s="14"/>
      <c r="F88" s="14"/>
      <c r="G88" s="14"/>
      <c r="H88" s="14"/>
    </row>
  </sheetData>
  <sheetProtection/>
  <mergeCells count="13">
    <mergeCell ref="H5:H6"/>
    <mergeCell ref="I5:I6"/>
    <mergeCell ref="J5:M5"/>
    <mergeCell ref="B35:E35"/>
    <mergeCell ref="A45:M45"/>
    <mergeCell ref="A87:M87"/>
    <mergeCell ref="A1:M1"/>
    <mergeCell ref="A4:A6"/>
    <mergeCell ref="B4:G4"/>
    <mergeCell ref="H4:M4"/>
    <mergeCell ref="B5:B6"/>
    <mergeCell ref="C5:C6"/>
    <mergeCell ref="D5:G5"/>
  </mergeCells>
  <printOptions horizontalCentered="1"/>
  <pageMargins left="1" right="0.75" top="1" bottom="1" header="0.75" footer="0.75"/>
  <pageSetup firstPageNumber="21" useFirstPageNumber="1" horizontalDpi="600" verticalDpi="600" orientation="portrait" r:id="rId1"/>
  <headerFooter alignWithMargins="0">
    <oddFooter>&amp;L&amp;"Arial Narrow,Regular"&amp;8           Zila series: Jamalpur&amp;C&amp;"Arial Narrow,Regular"&amp;8&amp;P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89"/>
  <sheetViews>
    <sheetView view="pageBreakPreview" zoomScaleSheetLayoutView="100" zoomScalePageLayoutView="0" workbookViewId="0" topLeftCell="A31">
      <selection activeCell="I42" sqref="I42"/>
    </sheetView>
  </sheetViews>
  <sheetFormatPr defaultColWidth="9.140625" defaultRowHeight="15" customHeight="1"/>
  <cols>
    <col min="1" max="1" width="20.7109375" style="25" customWidth="1"/>
    <col min="2" max="8" width="5.421875" style="25" customWidth="1"/>
    <col min="9" max="13" width="5.421875" style="11" customWidth="1"/>
    <col min="14" max="16384" width="9.140625" style="11" customWidth="1"/>
  </cols>
  <sheetData>
    <row r="1" spans="1:13" ht="15" customHeight="1">
      <c r="A1" s="112" t="s">
        <v>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7.25" customHeight="1">
      <c r="A2" s="1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>
      <c r="A3" s="60" t="s">
        <v>67</v>
      </c>
      <c r="B3" s="61"/>
      <c r="C3" s="61"/>
      <c r="D3" s="61"/>
      <c r="E3" s="62" t="s">
        <v>62</v>
      </c>
      <c r="F3" s="61"/>
      <c r="G3" s="14"/>
      <c r="H3" s="15"/>
      <c r="I3" s="14"/>
      <c r="J3" s="14"/>
      <c r="K3" s="14"/>
      <c r="L3" s="15" t="s">
        <v>0</v>
      </c>
      <c r="M3" s="14"/>
    </row>
    <row r="4" spans="1:24" ht="15" customHeight="1">
      <c r="A4" s="113" t="s">
        <v>1</v>
      </c>
      <c r="B4" s="117">
        <v>1996</v>
      </c>
      <c r="C4" s="117"/>
      <c r="D4" s="117"/>
      <c r="E4" s="117"/>
      <c r="F4" s="117"/>
      <c r="G4" s="117"/>
      <c r="H4" s="117">
        <v>2008</v>
      </c>
      <c r="I4" s="117"/>
      <c r="J4" s="117"/>
      <c r="K4" s="117"/>
      <c r="L4" s="117"/>
      <c r="M4" s="117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" customHeight="1">
      <c r="A5" s="113"/>
      <c r="B5" s="117" t="s">
        <v>38</v>
      </c>
      <c r="C5" s="117" t="s">
        <v>40</v>
      </c>
      <c r="D5" s="117" t="s">
        <v>3</v>
      </c>
      <c r="E5" s="117"/>
      <c r="F5" s="117"/>
      <c r="G5" s="117"/>
      <c r="H5" s="117" t="s">
        <v>2</v>
      </c>
      <c r="I5" s="117" t="s">
        <v>40</v>
      </c>
      <c r="J5" s="117" t="s">
        <v>3</v>
      </c>
      <c r="K5" s="117"/>
      <c r="L5" s="117"/>
      <c r="M5" s="117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 customHeight="1">
      <c r="A6" s="113"/>
      <c r="B6" s="117"/>
      <c r="C6" s="117"/>
      <c r="D6" s="3" t="s">
        <v>46</v>
      </c>
      <c r="E6" s="3" t="s">
        <v>4</v>
      </c>
      <c r="F6" s="3" t="s">
        <v>5</v>
      </c>
      <c r="G6" s="3" t="s">
        <v>6</v>
      </c>
      <c r="H6" s="117"/>
      <c r="I6" s="117"/>
      <c r="J6" s="3" t="s">
        <v>46</v>
      </c>
      <c r="K6" s="3" t="s">
        <v>4</v>
      </c>
      <c r="L6" s="3" t="s">
        <v>5</v>
      </c>
      <c r="M6" s="3" t="s">
        <v>6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4.25" customHeight="1">
      <c r="A7" s="98"/>
      <c r="B7" s="101"/>
      <c r="C7" s="99"/>
      <c r="D7" s="99"/>
      <c r="E7" s="99"/>
      <c r="F7" s="99"/>
      <c r="G7" s="100"/>
      <c r="H7" s="101"/>
      <c r="I7" s="99"/>
      <c r="J7" s="99"/>
      <c r="K7" s="99"/>
      <c r="L7" s="99"/>
      <c r="M7" s="100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4.25" customHeight="1">
      <c r="A8" s="17" t="s">
        <v>7</v>
      </c>
      <c r="B8" s="93">
        <v>35697</v>
      </c>
      <c r="C8" s="67">
        <v>15729</v>
      </c>
      <c r="D8" s="67">
        <v>19968</v>
      </c>
      <c r="E8" s="67">
        <v>15401</v>
      </c>
      <c r="F8" s="67">
        <v>4069</v>
      </c>
      <c r="G8" s="68">
        <v>498</v>
      </c>
      <c r="H8" s="93">
        <v>50007</v>
      </c>
      <c r="I8" s="71">
        <v>20616</v>
      </c>
      <c r="J8" s="71">
        <v>29391</v>
      </c>
      <c r="K8" s="71">
        <v>24844</v>
      </c>
      <c r="L8" s="71">
        <v>4233</v>
      </c>
      <c r="M8" s="72">
        <v>314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4.25" customHeight="1">
      <c r="A9" s="2" t="s">
        <v>8</v>
      </c>
      <c r="B9" s="93">
        <f aca="true" t="shared" si="0" ref="B9:G9">+B8/$B$8*100</f>
        <v>100</v>
      </c>
      <c r="C9" s="73">
        <f t="shared" si="0"/>
        <v>44.06252626271115</v>
      </c>
      <c r="D9" s="73">
        <f t="shared" si="0"/>
        <v>55.93747373728885</v>
      </c>
      <c r="E9" s="73">
        <f t="shared" si="0"/>
        <v>43.143681541866265</v>
      </c>
      <c r="F9" s="73">
        <f t="shared" si="0"/>
        <v>11.398716979017845</v>
      </c>
      <c r="G9" s="74">
        <f t="shared" si="0"/>
        <v>1.39507521640474</v>
      </c>
      <c r="H9" s="90">
        <f>+H8/$H$8*100</f>
        <v>100</v>
      </c>
      <c r="I9" s="73">
        <f>+I8/$H$8*100</f>
        <v>41.226228328034075</v>
      </c>
      <c r="J9" s="73">
        <f>+J8/$H$8*100</f>
        <v>58.773771671965925</v>
      </c>
      <c r="K9" s="73">
        <f>K8/J8*100</f>
        <v>84.52927767003504</v>
      </c>
      <c r="L9" s="73">
        <f>L8/J8*100</f>
        <v>14.402368071858731</v>
      </c>
      <c r="M9" s="74">
        <f>M8/J8*100</f>
        <v>1.068354258106223</v>
      </c>
      <c r="P9" s="16"/>
      <c r="Q9" s="16"/>
      <c r="R9" s="16"/>
      <c r="S9" s="16"/>
      <c r="T9" s="16"/>
      <c r="U9" s="16"/>
      <c r="V9" s="16"/>
      <c r="W9" s="16"/>
      <c r="X9" s="16"/>
    </row>
    <row r="10" spans="1:24" ht="14.25" customHeight="1">
      <c r="A10" s="18" t="s">
        <v>43</v>
      </c>
      <c r="B10" s="79"/>
      <c r="C10" s="71"/>
      <c r="D10" s="71"/>
      <c r="E10" s="71"/>
      <c r="F10" s="71"/>
      <c r="G10" s="72"/>
      <c r="H10" s="79"/>
      <c r="I10" s="71"/>
      <c r="J10" s="71"/>
      <c r="K10" s="71"/>
      <c r="L10" s="71"/>
      <c r="M10" s="72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4.25" customHeight="1">
      <c r="A11" s="1" t="s">
        <v>9</v>
      </c>
      <c r="B11" s="93">
        <v>24328</v>
      </c>
      <c r="C11" s="67">
        <v>11812</v>
      </c>
      <c r="D11" s="67">
        <v>12516</v>
      </c>
      <c r="E11" s="67">
        <v>9308</v>
      </c>
      <c r="F11" s="67">
        <v>2838</v>
      </c>
      <c r="G11" s="68">
        <v>370</v>
      </c>
      <c r="H11" s="79">
        <v>32861</v>
      </c>
      <c r="I11" s="71">
        <v>16667</v>
      </c>
      <c r="J11" s="71">
        <v>16194</v>
      </c>
      <c r="K11" s="71">
        <v>13229</v>
      </c>
      <c r="L11" s="71">
        <v>2735</v>
      </c>
      <c r="M11" s="72">
        <v>230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4.25" customHeight="1">
      <c r="A12" s="2" t="s">
        <v>8</v>
      </c>
      <c r="B12" s="93">
        <f aca="true" t="shared" si="1" ref="B12:G12">+B11/$B$11*100</f>
        <v>100</v>
      </c>
      <c r="C12" s="73">
        <f t="shared" si="1"/>
        <v>48.55310753041763</v>
      </c>
      <c r="D12" s="73">
        <f t="shared" si="1"/>
        <v>51.44689246958237</v>
      </c>
      <c r="E12" s="73">
        <f t="shared" si="1"/>
        <v>38.26044064452483</v>
      </c>
      <c r="F12" s="73">
        <f t="shared" si="1"/>
        <v>11.665570536007893</v>
      </c>
      <c r="G12" s="74">
        <f t="shared" si="1"/>
        <v>1.5208812890496546</v>
      </c>
      <c r="H12" s="79">
        <f>+H11/$H$11*100</f>
        <v>100</v>
      </c>
      <c r="I12" s="77">
        <f>+I11/$H$11*100</f>
        <v>50.71969812239433</v>
      </c>
      <c r="J12" s="77">
        <f>+J11/$H$11*100</f>
        <v>49.28030187760567</v>
      </c>
      <c r="K12" s="73">
        <f>K11/J11*100</f>
        <v>81.69074966036803</v>
      </c>
      <c r="L12" s="73">
        <f>L11/J11*100</f>
        <v>16.88897122391009</v>
      </c>
      <c r="M12" s="74">
        <f>M11/J11*100</f>
        <v>1.4202791157218724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4.25" customHeight="1">
      <c r="A13" s="2" t="s">
        <v>10</v>
      </c>
      <c r="B13" s="86">
        <f aca="true" t="shared" si="2" ref="B13:M13">+B11/B8*100</f>
        <v>68.15138527047091</v>
      </c>
      <c r="C13" s="73">
        <f t="shared" si="2"/>
        <v>75.09695466971836</v>
      </c>
      <c r="D13" s="73">
        <f t="shared" si="2"/>
        <v>62.68028846153846</v>
      </c>
      <c r="E13" s="73">
        <f t="shared" si="2"/>
        <v>60.43763391987533</v>
      </c>
      <c r="F13" s="73">
        <f t="shared" si="2"/>
        <v>69.74686655197837</v>
      </c>
      <c r="G13" s="74">
        <f t="shared" si="2"/>
        <v>74.29718875502009</v>
      </c>
      <c r="H13" s="86">
        <f t="shared" si="2"/>
        <v>65.71280020797089</v>
      </c>
      <c r="I13" s="73">
        <f t="shared" si="2"/>
        <v>80.84497477687233</v>
      </c>
      <c r="J13" s="73">
        <f t="shared" si="2"/>
        <v>55.09849954067572</v>
      </c>
      <c r="K13" s="73">
        <f t="shared" si="2"/>
        <v>53.2482691998068</v>
      </c>
      <c r="L13" s="73">
        <f t="shared" si="2"/>
        <v>64.61138672336403</v>
      </c>
      <c r="M13" s="74">
        <f t="shared" si="2"/>
        <v>73.24840764331209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4.25" customHeight="1">
      <c r="A14" s="1"/>
      <c r="B14" s="94"/>
      <c r="C14" s="77"/>
      <c r="D14" s="77"/>
      <c r="E14" s="77"/>
      <c r="F14" s="77"/>
      <c r="G14" s="78"/>
      <c r="H14" s="79"/>
      <c r="I14" s="71"/>
      <c r="J14" s="71"/>
      <c r="K14" s="71"/>
      <c r="L14" s="71"/>
      <c r="M14" s="72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4.25" customHeight="1">
      <c r="A15" s="1" t="s">
        <v>11</v>
      </c>
      <c r="B15" s="93">
        <v>7080</v>
      </c>
      <c r="C15" s="67">
        <v>253</v>
      </c>
      <c r="D15" s="67">
        <v>6807</v>
      </c>
      <c r="E15" s="67">
        <v>5465</v>
      </c>
      <c r="F15" s="67">
        <v>1216</v>
      </c>
      <c r="G15" s="68">
        <v>126</v>
      </c>
      <c r="H15" s="79">
        <v>12134</v>
      </c>
      <c r="I15" s="71">
        <v>171</v>
      </c>
      <c r="J15" s="71">
        <v>11963</v>
      </c>
      <c r="K15" s="71">
        <v>10393</v>
      </c>
      <c r="L15" s="71">
        <v>1486</v>
      </c>
      <c r="M15" s="72">
        <v>84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4.25" customHeight="1">
      <c r="A16" s="2" t="s">
        <v>12</v>
      </c>
      <c r="B16" s="93">
        <f aca="true" t="shared" si="3" ref="B16:G16">+B15/$B$15*100</f>
        <v>100</v>
      </c>
      <c r="C16" s="73">
        <f t="shared" si="3"/>
        <v>3.573446327683616</v>
      </c>
      <c r="D16" s="73">
        <f t="shared" si="3"/>
        <v>96.14406779661017</v>
      </c>
      <c r="E16" s="73">
        <f t="shared" si="3"/>
        <v>77.18926553672316</v>
      </c>
      <c r="F16" s="73">
        <f t="shared" si="3"/>
        <v>17.17514124293785</v>
      </c>
      <c r="G16" s="74">
        <f t="shared" si="3"/>
        <v>1.7796610169491527</v>
      </c>
      <c r="H16" s="79">
        <f>+H15/$H$15*100</f>
        <v>100</v>
      </c>
      <c r="I16" s="77">
        <f>+I15/$H$15*100</f>
        <v>1.4092632272952035</v>
      </c>
      <c r="J16" s="77">
        <f>+J15/$H$15*100</f>
        <v>98.5907367727048</v>
      </c>
      <c r="K16" s="73">
        <f>K15/J15*100</f>
        <v>86.87620162166681</v>
      </c>
      <c r="L16" s="73">
        <f>L15/J15*100</f>
        <v>12.421633369556131</v>
      </c>
      <c r="M16" s="74">
        <f>M15/J15*100</f>
        <v>0.7021650087770626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4.25" customHeight="1">
      <c r="A17" s="2" t="s">
        <v>10</v>
      </c>
      <c r="B17" s="86">
        <f aca="true" t="shared" si="4" ref="B17:M17">+B15/B8*100</f>
        <v>19.833599462139677</v>
      </c>
      <c r="C17" s="73">
        <f t="shared" si="4"/>
        <v>1.608493864835654</v>
      </c>
      <c r="D17" s="73">
        <f t="shared" si="4"/>
        <v>34.089543269230774</v>
      </c>
      <c r="E17" s="73">
        <f t="shared" si="4"/>
        <v>35.48470878514382</v>
      </c>
      <c r="F17" s="73">
        <f t="shared" si="4"/>
        <v>29.884492504300812</v>
      </c>
      <c r="G17" s="74">
        <f t="shared" si="4"/>
        <v>25.301204819277107</v>
      </c>
      <c r="H17" s="86">
        <f t="shared" si="4"/>
        <v>24.264602955586216</v>
      </c>
      <c r="I17" s="73">
        <f t="shared" si="4"/>
        <v>0.829452852153667</v>
      </c>
      <c r="J17" s="73">
        <f t="shared" si="4"/>
        <v>40.702936273008746</v>
      </c>
      <c r="K17" s="73">
        <f t="shared" si="4"/>
        <v>41.83303815810658</v>
      </c>
      <c r="L17" s="73">
        <f t="shared" si="4"/>
        <v>35.10512638790456</v>
      </c>
      <c r="M17" s="74">
        <f t="shared" si="4"/>
        <v>26.751592356687897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4.25" customHeight="1">
      <c r="A18" s="1"/>
      <c r="B18" s="79"/>
      <c r="C18" s="77"/>
      <c r="D18" s="77"/>
      <c r="E18" s="77"/>
      <c r="F18" s="77"/>
      <c r="G18" s="78"/>
      <c r="H18" s="79"/>
      <c r="I18" s="71"/>
      <c r="J18" s="71"/>
      <c r="K18" s="71"/>
      <c r="L18" s="71"/>
      <c r="M18" s="72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4.25" customHeight="1">
      <c r="A19" s="1" t="s">
        <v>13</v>
      </c>
      <c r="B19" s="93">
        <v>4309</v>
      </c>
      <c r="C19" s="67">
        <v>3664</v>
      </c>
      <c r="D19" s="67">
        <v>645</v>
      </c>
      <c r="E19" s="67">
        <v>628</v>
      </c>
      <c r="F19" s="67">
        <v>15</v>
      </c>
      <c r="G19" s="68">
        <v>2</v>
      </c>
      <c r="H19" s="79">
        <v>5012</v>
      </c>
      <c r="I19" s="71">
        <v>3778</v>
      </c>
      <c r="J19" s="67">
        <v>1234</v>
      </c>
      <c r="K19" s="71">
        <v>1222</v>
      </c>
      <c r="L19" s="71">
        <v>12</v>
      </c>
      <c r="M19" s="72"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4.25" customHeight="1">
      <c r="A20" s="2" t="s">
        <v>8</v>
      </c>
      <c r="B20" s="93">
        <f aca="true" t="shared" si="5" ref="B20:G20">+B19/$B$19*100</f>
        <v>100</v>
      </c>
      <c r="C20" s="73">
        <f t="shared" si="5"/>
        <v>85.03132977488977</v>
      </c>
      <c r="D20" s="73">
        <f t="shared" si="5"/>
        <v>14.968670225110234</v>
      </c>
      <c r="E20" s="73">
        <f t="shared" si="5"/>
        <v>14.574147133905779</v>
      </c>
      <c r="F20" s="73">
        <f t="shared" si="5"/>
        <v>0.34810860988628456</v>
      </c>
      <c r="G20" s="74">
        <f t="shared" si="5"/>
        <v>0.046414481318171275</v>
      </c>
      <c r="H20" s="79">
        <f>+H19/$H$19*100</f>
        <v>100</v>
      </c>
      <c r="I20" s="77">
        <f>+I19/$H$19*100</f>
        <v>75.37909018355946</v>
      </c>
      <c r="J20" s="77">
        <f>+J19/$H$19*100</f>
        <v>24.62090981644054</v>
      </c>
      <c r="K20" s="73">
        <f>K19/J19*100</f>
        <v>99.02755267423015</v>
      </c>
      <c r="L20" s="73">
        <f>L19/J19*100</f>
        <v>0.9724473257698543</v>
      </c>
      <c r="M20" s="74">
        <f>M19/J19*100</f>
        <v>0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4.25" customHeight="1">
      <c r="A21" s="2" t="s">
        <v>10</v>
      </c>
      <c r="B21" s="86">
        <f aca="true" t="shared" si="6" ref="B21:M21">+B19/B8*100</f>
        <v>12.071042384514104</v>
      </c>
      <c r="C21" s="73">
        <f t="shared" si="6"/>
        <v>23.29455146544599</v>
      </c>
      <c r="D21" s="73">
        <f t="shared" si="6"/>
        <v>3.2301682692307696</v>
      </c>
      <c r="E21" s="73">
        <f t="shared" si="6"/>
        <v>4.077657294980845</v>
      </c>
      <c r="F21" s="73">
        <f t="shared" si="6"/>
        <v>0.3686409437208159</v>
      </c>
      <c r="G21" s="74">
        <f t="shared" si="6"/>
        <v>0.4016064257028112</v>
      </c>
      <c r="H21" s="86">
        <f t="shared" si="6"/>
        <v>10.022596836442899</v>
      </c>
      <c r="I21" s="73">
        <f t="shared" si="6"/>
        <v>18.325572370974</v>
      </c>
      <c r="J21" s="73">
        <f t="shared" si="6"/>
        <v>4.198564186315538</v>
      </c>
      <c r="K21" s="73">
        <f t="shared" si="6"/>
        <v>4.91869264208662</v>
      </c>
      <c r="L21" s="73">
        <f t="shared" si="6"/>
        <v>0.28348688873139616</v>
      </c>
      <c r="M21" s="74">
        <f t="shared" si="6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4.25" customHeight="1">
      <c r="A22" s="1"/>
      <c r="B22" s="93"/>
      <c r="C22" s="67"/>
      <c r="D22" s="67"/>
      <c r="E22" s="67"/>
      <c r="F22" s="67"/>
      <c r="G22" s="68"/>
      <c r="H22" s="79"/>
      <c r="I22" s="71"/>
      <c r="J22" s="71"/>
      <c r="K22" s="71"/>
      <c r="L22" s="71"/>
      <c r="M22" s="72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4.25" customHeight="1">
      <c r="A23" s="17" t="s">
        <v>14</v>
      </c>
      <c r="B23" s="93">
        <v>13370</v>
      </c>
      <c r="C23" s="67">
        <v>9216</v>
      </c>
      <c r="D23" s="67">
        <v>4154</v>
      </c>
      <c r="E23" s="67">
        <v>4058</v>
      </c>
      <c r="F23" s="67">
        <v>85</v>
      </c>
      <c r="G23" s="68">
        <v>11</v>
      </c>
      <c r="H23" s="79">
        <v>23568</v>
      </c>
      <c r="I23" s="71">
        <v>13563</v>
      </c>
      <c r="J23" s="71">
        <v>10003</v>
      </c>
      <c r="K23" s="71">
        <v>9667</v>
      </c>
      <c r="L23" s="71">
        <v>325</v>
      </c>
      <c r="M23" s="72">
        <v>13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4.25" customHeight="1">
      <c r="A24" s="2" t="s">
        <v>12</v>
      </c>
      <c r="B24" s="93">
        <f aca="true" t="shared" si="7" ref="B24:G24">+B23/$B$23*100</f>
        <v>100</v>
      </c>
      <c r="C24" s="73">
        <f t="shared" si="7"/>
        <v>68.93044128646223</v>
      </c>
      <c r="D24" s="73">
        <f t="shared" si="7"/>
        <v>31.06955871353777</v>
      </c>
      <c r="E24" s="73">
        <f t="shared" si="7"/>
        <v>30.351533283470456</v>
      </c>
      <c r="F24" s="73">
        <f t="shared" si="7"/>
        <v>0.6357516828721017</v>
      </c>
      <c r="G24" s="74">
        <f t="shared" si="7"/>
        <v>0.08227374719521316</v>
      </c>
      <c r="H24" s="79">
        <f>+H23/$H$23*100</f>
        <v>100</v>
      </c>
      <c r="I24" s="77">
        <f>+I23/$H$23*100</f>
        <v>57.54837067209776</v>
      </c>
      <c r="J24" s="77">
        <f>+J23/$H$23*100</f>
        <v>42.443143245078076</v>
      </c>
      <c r="K24" s="73">
        <f>K23/J23*100</f>
        <v>96.6410076976907</v>
      </c>
      <c r="L24" s="73">
        <f>L23/J23*100</f>
        <v>3.2490252924122762</v>
      </c>
      <c r="M24" s="74">
        <f>M23/J23*100</f>
        <v>0.12996101169649105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4.25" customHeight="1">
      <c r="A25" s="2" t="s">
        <v>10</v>
      </c>
      <c r="B25" s="86">
        <f aca="true" t="shared" si="8" ref="B25:M25">+B23/B8*100</f>
        <v>37.454127797854156</v>
      </c>
      <c r="C25" s="73">
        <f t="shared" si="8"/>
        <v>58.592408926187304</v>
      </c>
      <c r="D25" s="73">
        <f t="shared" si="8"/>
        <v>20.803285256410255</v>
      </c>
      <c r="E25" s="73">
        <f t="shared" si="8"/>
        <v>26.348938380624638</v>
      </c>
      <c r="F25" s="73">
        <f t="shared" si="8"/>
        <v>2.0889653477512904</v>
      </c>
      <c r="G25" s="74">
        <f t="shared" si="8"/>
        <v>2.208835341365462</v>
      </c>
      <c r="H25" s="86">
        <f t="shared" si="8"/>
        <v>47.12940188373628</v>
      </c>
      <c r="I25" s="73">
        <f t="shared" si="8"/>
        <v>65.78870779976718</v>
      </c>
      <c r="J25" s="73">
        <f t="shared" si="8"/>
        <v>34.03422816508455</v>
      </c>
      <c r="K25" s="73">
        <f t="shared" si="8"/>
        <v>38.910803413298986</v>
      </c>
      <c r="L25" s="73">
        <f t="shared" si="8"/>
        <v>7.67776990314198</v>
      </c>
      <c r="M25" s="74">
        <f t="shared" si="8"/>
        <v>4.140127388535031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4.25" customHeight="1">
      <c r="A26" s="1"/>
      <c r="B26" s="93"/>
      <c r="C26" s="67"/>
      <c r="D26" s="67"/>
      <c r="E26" s="67"/>
      <c r="F26" s="67"/>
      <c r="G26" s="68"/>
      <c r="H26" s="79"/>
      <c r="I26" s="71"/>
      <c r="J26" s="71"/>
      <c r="K26" s="71"/>
      <c r="L26" s="71"/>
      <c r="M26" s="72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4.25" customHeight="1">
      <c r="A27" s="17" t="s">
        <v>15</v>
      </c>
      <c r="B27" s="93">
        <v>37887</v>
      </c>
      <c r="C27" s="67">
        <v>2279</v>
      </c>
      <c r="D27" s="67">
        <v>35608</v>
      </c>
      <c r="E27" s="67">
        <v>13808</v>
      </c>
      <c r="F27" s="67">
        <v>16052</v>
      </c>
      <c r="G27" s="68">
        <v>5748</v>
      </c>
      <c r="H27" s="79">
        <v>42032</v>
      </c>
      <c r="I27" s="71">
        <v>2541</v>
      </c>
      <c r="J27" s="71">
        <v>39492</v>
      </c>
      <c r="K27" s="71">
        <v>19845</v>
      </c>
      <c r="L27" s="71">
        <v>16155</v>
      </c>
      <c r="M27" s="72">
        <v>3492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4.25" customHeight="1">
      <c r="A28" s="2" t="s">
        <v>12</v>
      </c>
      <c r="B28" s="93">
        <f aca="true" t="shared" si="9" ref="B28:G28">+B27/$B$27*100</f>
        <v>100</v>
      </c>
      <c r="C28" s="73">
        <f t="shared" si="9"/>
        <v>6.015255892522501</v>
      </c>
      <c r="D28" s="73">
        <f t="shared" si="9"/>
        <v>93.9847441074775</v>
      </c>
      <c r="E28" s="73">
        <f t="shared" si="9"/>
        <v>36.44521867659091</v>
      </c>
      <c r="F28" s="73">
        <f t="shared" si="9"/>
        <v>42.36809459709135</v>
      </c>
      <c r="G28" s="74">
        <f t="shared" si="9"/>
        <v>15.171430833795233</v>
      </c>
      <c r="H28" s="79">
        <f>+H27/$H$27*100</f>
        <v>100</v>
      </c>
      <c r="I28" s="77">
        <f>+I27/$H$27*100</f>
        <v>6.04539398553483</v>
      </c>
      <c r="J28" s="77">
        <f>+J27/$H$27*100</f>
        <v>93.95698515416825</v>
      </c>
      <c r="K28" s="73">
        <f>K27/J27*100</f>
        <v>50.25068368277119</v>
      </c>
      <c r="L28" s="73">
        <f>L27/J27*100</f>
        <v>40.907019143117594</v>
      </c>
      <c r="M28" s="74">
        <f>M27/J27*100</f>
        <v>8.842297174111211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4.25" customHeight="1">
      <c r="A29" s="2" t="s">
        <v>16</v>
      </c>
      <c r="B29" s="86">
        <f aca="true" t="shared" si="10" ref="B29:M29">+B27/B32*100</f>
        <v>102.3060513595982</v>
      </c>
      <c r="C29" s="73">
        <f t="shared" si="10"/>
        <v>205.31531531531533</v>
      </c>
      <c r="D29" s="73">
        <f t="shared" si="10"/>
        <v>99.12312446065195</v>
      </c>
      <c r="E29" s="73">
        <f t="shared" si="10"/>
        <v>93.82984506659419</v>
      </c>
      <c r="F29" s="73">
        <f t="shared" si="10"/>
        <v>102.31372299063037</v>
      </c>
      <c r="G29" s="74">
        <f t="shared" si="10"/>
        <v>104.16817687567959</v>
      </c>
      <c r="H29" s="86">
        <f t="shared" si="10"/>
        <v>96.21609248025638</v>
      </c>
      <c r="I29" s="73">
        <f t="shared" si="10"/>
        <v>164.14728682170542</v>
      </c>
      <c r="J29" s="73">
        <f t="shared" si="10"/>
        <v>93.72285639699078</v>
      </c>
      <c r="K29" s="73">
        <f t="shared" si="10"/>
        <v>86.50451157316594</v>
      </c>
      <c r="L29" s="73">
        <f t="shared" si="10"/>
        <v>101.38060872293693</v>
      </c>
      <c r="M29" s="74">
        <f t="shared" si="10"/>
        <v>107.08371665133394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4.25" customHeight="1">
      <c r="A30" s="2" t="s">
        <v>17</v>
      </c>
      <c r="B30" s="86">
        <f aca="true" t="shared" si="11" ref="B30:M30">+B27/B8</f>
        <v>1.0613496932515338</v>
      </c>
      <c r="C30" s="73">
        <f t="shared" si="11"/>
        <v>0.14489160150041325</v>
      </c>
      <c r="D30" s="73">
        <f t="shared" si="11"/>
        <v>1.783253205128205</v>
      </c>
      <c r="E30" s="73">
        <f t="shared" si="11"/>
        <v>0.8965651581066164</v>
      </c>
      <c r="F30" s="73">
        <f t="shared" si="11"/>
        <v>3.944949619071025</v>
      </c>
      <c r="G30" s="74">
        <f t="shared" si="11"/>
        <v>11.542168674698795</v>
      </c>
      <c r="H30" s="86">
        <f t="shared" si="11"/>
        <v>0.8405223268742376</v>
      </c>
      <c r="I30" s="73">
        <f t="shared" si="11"/>
        <v>0.12325378346915017</v>
      </c>
      <c r="J30" s="73">
        <f t="shared" si="11"/>
        <v>1.3436766357048076</v>
      </c>
      <c r="K30" s="73">
        <f t="shared" si="11"/>
        <v>0.7987844147480276</v>
      </c>
      <c r="L30" s="73">
        <f t="shared" si="11"/>
        <v>3.816442239546421</v>
      </c>
      <c r="M30" s="74">
        <f t="shared" si="11"/>
        <v>11.121019108280255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4.25" customHeight="1">
      <c r="A31" s="1"/>
      <c r="B31" s="93"/>
      <c r="C31" s="67"/>
      <c r="D31" s="67"/>
      <c r="E31" s="67"/>
      <c r="F31" s="67"/>
      <c r="G31" s="68"/>
      <c r="H31" s="79"/>
      <c r="I31" s="71"/>
      <c r="J31" s="71"/>
      <c r="K31" s="71"/>
      <c r="L31" s="71"/>
      <c r="M31" s="72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4.25" customHeight="1">
      <c r="A32" s="18" t="s">
        <v>44</v>
      </c>
      <c r="B32" s="93">
        <v>37033</v>
      </c>
      <c r="C32" s="67">
        <v>1110</v>
      </c>
      <c r="D32" s="67">
        <v>35923</v>
      </c>
      <c r="E32" s="67">
        <v>14716</v>
      </c>
      <c r="F32" s="67">
        <v>15689</v>
      </c>
      <c r="G32" s="68">
        <v>5518</v>
      </c>
      <c r="H32" s="79">
        <v>43685</v>
      </c>
      <c r="I32" s="71">
        <v>1548</v>
      </c>
      <c r="J32" s="71">
        <v>42137</v>
      </c>
      <c r="K32" s="71">
        <v>22941</v>
      </c>
      <c r="L32" s="71">
        <v>15935</v>
      </c>
      <c r="M32" s="72">
        <v>3261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4.25" customHeight="1">
      <c r="A33" s="2" t="s">
        <v>12</v>
      </c>
      <c r="B33" s="93">
        <f aca="true" t="shared" si="12" ref="B33:G33">+B32/$B$32*100</f>
        <v>100</v>
      </c>
      <c r="C33" s="73">
        <f t="shared" si="12"/>
        <v>2.9973267086112387</v>
      </c>
      <c r="D33" s="73">
        <f t="shared" si="12"/>
        <v>97.00267329138876</v>
      </c>
      <c r="E33" s="73">
        <f t="shared" si="12"/>
        <v>39.73753139092161</v>
      </c>
      <c r="F33" s="73">
        <f t="shared" si="12"/>
        <v>42.364917776037586</v>
      </c>
      <c r="G33" s="74">
        <f t="shared" si="12"/>
        <v>14.900224124429561</v>
      </c>
      <c r="H33" s="79">
        <f>+H32/$H$32*100</f>
        <v>100</v>
      </c>
      <c r="I33" s="77">
        <f>+I32/$H$32*100</f>
        <v>3.543550417763534</v>
      </c>
      <c r="J33" s="77">
        <f>+J32/$H$32*100</f>
        <v>96.45644958223647</v>
      </c>
      <c r="K33" s="73">
        <f>K32/J32*100</f>
        <v>54.443837957139806</v>
      </c>
      <c r="L33" s="73">
        <f>L32/J32*100</f>
        <v>37.81712034553955</v>
      </c>
      <c r="M33" s="74">
        <f>M32/J32*100</f>
        <v>7.739041697320645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4.25" customHeight="1">
      <c r="A34" s="2" t="s">
        <v>17</v>
      </c>
      <c r="B34" s="86">
        <f aca="true" t="shared" si="13" ref="B34:M34">+B32/B8</f>
        <v>1.0374261142392918</v>
      </c>
      <c r="C34" s="73">
        <f t="shared" si="13"/>
        <v>0.07057028418844173</v>
      </c>
      <c r="D34" s="73">
        <f t="shared" si="13"/>
        <v>1.7990284455128205</v>
      </c>
      <c r="E34" s="73">
        <f t="shared" si="13"/>
        <v>0.9555223686773586</v>
      </c>
      <c r="F34" s="73">
        <f t="shared" si="13"/>
        <v>3.8557385106905873</v>
      </c>
      <c r="G34" s="74">
        <f t="shared" si="13"/>
        <v>11.080321285140561</v>
      </c>
      <c r="H34" s="86">
        <f t="shared" si="13"/>
        <v>0.8735776991221229</v>
      </c>
      <c r="I34" s="73">
        <f t="shared" si="13"/>
        <v>0.07508731082654249</v>
      </c>
      <c r="J34" s="73">
        <f t="shared" si="13"/>
        <v>1.4336701711408255</v>
      </c>
      <c r="K34" s="73">
        <f t="shared" si="13"/>
        <v>0.9234020286588311</v>
      </c>
      <c r="L34" s="73">
        <f t="shared" si="13"/>
        <v>3.764469643278998</v>
      </c>
      <c r="M34" s="74">
        <f t="shared" si="13"/>
        <v>10.385350318471337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4.25" customHeight="1">
      <c r="A35" s="19"/>
      <c r="B35" s="79"/>
      <c r="C35" s="71"/>
      <c r="D35" s="71"/>
      <c r="E35" s="71"/>
      <c r="F35" s="71"/>
      <c r="G35" s="72"/>
      <c r="H35" s="79"/>
      <c r="I35" s="71"/>
      <c r="J35" s="71"/>
      <c r="K35" s="71"/>
      <c r="L35" s="71"/>
      <c r="M35" s="72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4.25" customHeight="1">
      <c r="A36" s="10" t="s">
        <v>45</v>
      </c>
      <c r="B36" s="93">
        <v>2297</v>
      </c>
      <c r="C36" s="67">
        <v>710</v>
      </c>
      <c r="D36" s="67">
        <v>1587</v>
      </c>
      <c r="E36" s="67">
        <v>997</v>
      </c>
      <c r="F36" s="67">
        <v>484</v>
      </c>
      <c r="G36" s="68">
        <v>106</v>
      </c>
      <c r="H36" s="79">
        <v>3634</v>
      </c>
      <c r="I36" s="71">
        <v>994</v>
      </c>
      <c r="J36" s="71">
        <v>2640</v>
      </c>
      <c r="K36" s="71">
        <v>1918</v>
      </c>
      <c r="L36" s="71">
        <v>636</v>
      </c>
      <c r="M36" s="72">
        <v>85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4.25" customHeight="1">
      <c r="A37" s="2" t="s">
        <v>12</v>
      </c>
      <c r="B37" s="90">
        <f aca="true" t="shared" si="14" ref="B37:G37">+B36/$B$36*100</f>
        <v>100</v>
      </c>
      <c r="C37" s="73">
        <f t="shared" si="14"/>
        <v>30.909882455376582</v>
      </c>
      <c r="D37" s="73">
        <f t="shared" si="14"/>
        <v>69.09011754462342</v>
      </c>
      <c r="E37" s="73">
        <f t="shared" si="14"/>
        <v>43.40444057466261</v>
      </c>
      <c r="F37" s="73">
        <f t="shared" si="14"/>
        <v>21.07096212451023</v>
      </c>
      <c r="G37" s="74">
        <f t="shared" si="14"/>
        <v>4.614714845450588</v>
      </c>
      <c r="H37" s="92">
        <f>+H36/$H$36*100</f>
        <v>100</v>
      </c>
      <c r="I37" s="77">
        <f>+I36/$H$36*100</f>
        <v>27.35277930654926</v>
      </c>
      <c r="J37" s="77">
        <f>+J36/$H$36*100</f>
        <v>72.64722069345075</v>
      </c>
      <c r="K37" s="73">
        <f>K36/J36*100</f>
        <v>72.65151515151516</v>
      </c>
      <c r="L37" s="73">
        <f>L36/J36*100</f>
        <v>24.09090909090909</v>
      </c>
      <c r="M37" s="74">
        <f>M36/J36*100</f>
        <v>3.2196969696969697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4.25" customHeight="1">
      <c r="A38" s="2" t="s">
        <v>18</v>
      </c>
      <c r="B38" s="86">
        <f aca="true" t="shared" si="15" ref="B38:M38">+B36/B32*100</f>
        <v>6.202576080792807</v>
      </c>
      <c r="C38" s="73">
        <f t="shared" si="15"/>
        <v>63.96396396396396</v>
      </c>
      <c r="D38" s="73">
        <f t="shared" si="15"/>
        <v>4.4177824791916045</v>
      </c>
      <c r="E38" s="73">
        <f t="shared" si="15"/>
        <v>6.774938842076652</v>
      </c>
      <c r="F38" s="73">
        <f t="shared" si="15"/>
        <v>3.084963987507171</v>
      </c>
      <c r="G38" s="74">
        <f t="shared" si="15"/>
        <v>1.9209858644436388</v>
      </c>
      <c r="H38" s="86">
        <f t="shared" si="15"/>
        <v>8.318644843767883</v>
      </c>
      <c r="I38" s="73">
        <f t="shared" si="15"/>
        <v>64.21188630490956</v>
      </c>
      <c r="J38" s="73">
        <f t="shared" si="15"/>
        <v>6.265277547048911</v>
      </c>
      <c r="K38" s="73">
        <f t="shared" si="15"/>
        <v>8.360577132644611</v>
      </c>
      <c r="L38" s="73">
        <f t="shared" si="15"/>
        <v>3.991214308126765</v>
      </c>
      <c r="M38" s="74">
        <f t="shared" si="15"/>
        <v>2.6065624041705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4.25" customHeight="1">
      <c r="A39" s="2" t="s">
        <v>17</v>
      </c>
      <c r="B39" s="86">
        <f aca="true" t="shared" si="16" ref="B39:M39">+B36/B8</f>
        <v>0.06434714401770457</v>
      </c>
      <c r="C39" s="73">
        <f t="shared" si="16"/>
        <v>0.04513955114756183</v>
      </c>
      <c r="D39" s="73">
        <f t="shared" si="16"/>
        <v>0.07947716346153846</v>
      </c>
      <c r="E39" s="73">
        <f t="shared" si="16"/>
        <v>0.06473605610025324</v>
      </c>
      <c r="F39" s="73">
        <f t="shared" si="16"/>
        <v>0.11894814450724994</v>
      </c>
      <c r="G39" s="74">
        <f t="shared" si="16"/>
        <v>0.21285140562248997</v>
      </c>
      <c r="H39" s="86">
        <f t="shared" si="16"/>
        <v>0.07266982622432859</v>
      </c>
      <c r="I39" s="73">
        <f t="shared" si="16"/>
        <v>0.04821497865735351</v>
      </c>
      <c r="J39" s="73">
        <f t="shared" si="16"/>
        <v>0.08982341533122384</v>
      </c>
      <c r="K39" s="73">
        <f t="shared" si="16"/>
        <v>0.07720173885042667</v>
      </c>
      <c r="L39" s="73">
        <f t="shared" si="16"/>
        <v>0.15024805102763997</v>
      </c>
      <c r="M39" s="74">
        <f t="shared" si="16"/>
        <v>0.27070063694267515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4.25" customHeight="1">
      <c r="A40" s="20"/>
      <c r="B40" s="93"/>
      <c r="C40" s="67"/>
      <c r="D40" s="67"/>
      <c r="E40" s="67"/>
      <c r="F40" s="67"/>
      <c r="G40" s="68"/>
      <c r="H40" s="79"/>
      <c r="I40" s="71"/>
      <c r="J40" s="71"/>
      <c r="K40" s="71"/>
      <c r="L40" s="71"/>
      <c r="M40" s="72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4.25" customHeight="1">
      <c r="A41" s="10" t="s">
        <v>58</v>
      </c>
      <c r="B41" s="93">
        <v>31708</v>
      </c>
      <c r="C41" s="67">
        <v>16</v>
      </c>
      <c r="D41" s="67">
        <v>31692</v>
      </c>
      <c r="E41" s="67">
        <v>12738</v>
      </c>
      <c r="F41" s="67">
        <v>14085</v>
      </c>
      <c r="G41" s="68">
        <v>4868</v>
      </c>
      <c r="H41" s="79">
        <v>37302</v>
      </c>
      <c r="I41" s="71">
        <f>H41-J41</f>
        <v>17</v>
      </c>
      <c r="J41" s="71">
        <v>37285</v>
      </c>
      <c r="K41" s="71">
        <v>19881</v>
      </c>
      <c r="L41" s="71">
        <v>14442</v>
      </c>
      <c r="M41" s="72">
        <v>2962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4.25" customHeight="1">
      <c r="A42" s="2" t="s">
        <v>12</v>
      </c>
      <c r="B42" s="93">
        <f aca="true" t="shared" si="17" ref="B42:G42">+B41/$B$41*100</f>
        <v>100</v>
      </c>
      <c r="C42" s="73">
        <f t="shared" si="17"/>
        <v>0.050460451621042006</v>
      </c>
      <c r="D42" s="73">
        <f t="shared" si="17"/>
        <v>99.94953954837897</v>
      </c>
      <c r="E42" s="73">
        <f t="shared" si="17"/>
        <v>40.17282704680207</v>
      </c>
      <c r="F42" s="73">
        <f t="shared" si="17"/>
        <v>44.42096631764854</v>
      </c>
      <c r="G42" s="74">
        <f t="shared" si="17"/>
        <v>15.352592405702032</v>
      </c>
      <c r="H42" s="79">
        <f>+H41/$H$41*100</f>
        <v>100</v>
      </c>
      <c r="I42" s="77">
        <f>+I41/$H$41*100</f>
        <v>0.045573963862527475</v>
      </c>
      <c r="J42" s="77">
        <f>+J41/$H$41*100</f>
        <v>99.95442603613746</v>
      </c>
      <c r="K42" s="73">
        <f>K41/J41*100</f>
        <v>53.32171114389165</v>
      </c>
      <c r="L42" s="73">
        <f>L41/J41*100</f>
        <v>38.73407536542845</v>
      </c>
      <c r="M42" s="74">
        <f>M41/J41*100</f>
        <v>7.944213490679898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4.25" customHeight="1">
      <c r="A43" s="2" t="s">
        <v>16</v>
      </c>
      <c r="B43" s="86">
        <f aca="true" t="shared" si="18" ref="B43:M43">+B41/B32*100</f>
        <v>85.6209326816623</v>
      </c>
      <c r="C43" s="73">
        <f t="shared" si="18"/>
        <v>1.4414414414414414</v>
      </c>
      <c r="D43" s="73">
        <f t="shared" si="18"/>
        <v>88.22203045402667</v>
      </c>
      <c r="E43" s="73">
        <f t="shared" si="18"/>
        <v>86.55884751291111</v>
      </c>
      <c r="F43" s="73">
        <f t="shared" si="18"/>
        <v>89.77627637198037</v>
      </c>
      <c r="G43" s="74">
        <f t="shared" si="18"/>
        <v>88.22036969916637</v>
      </c>
      <c r="H43" s="86">
        <f t="shared" si="18"/>
        <v>85.3885773148678</v>
      </c>
      <c r="I43" s="73">
        <f t="shared" si="18"/>
        <v>1.0981912144702841</v>
      </c>
      <c r="J43" s="73">
        <f t="shared" si="18"/>
        <v>88.48517929610557</v>
      </c>
      <c r="K43" s="73">
        <f t="shared" si="18"/>
        <v>86.6614358571989</v>
      </c>
      <c r="L43" s="73">
        <f t="shared" si="18"/>
        <v>90.63068716661436</v>
      </c>
      <c r="M43" s="74">
        <f t="shared" si="18"/>
        <v>90.83103342532965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4.25" customHeight="1">
      <c r="A44" s="21" t="s">
        <v>17</v>
      </c>
      <c r="B44" s="89">
        <f aca="true" t="shared" si="19" ref="B44:M44">+B41/B8</f>
        <v>0.8882539148948091</v>
      </c>
      <c r="C44" s="87">
        <f t="shared" si="19"/>
        <v>0.001017229321635196</v>
      </c>
      <c r="D44" s="87">
        <f t="shared" si="19"/>
        <v>1.5871394230769231</v>
      </c>
      <c r="E44" s="87">
        <f t="shared" si="19"/>
        <v>0.8270891500551912</v>
      </c>
      <c r="F44" s="87">
        <f t="shared" si="19"/>
        <v>3.4615384615384617</v>
      </c>
      <c r="G44" s="88">
        <f t="shared" si="19"/>
        <v>9.775100401606426</v>
      </c>
      <c r="H44" s="89">
        <f t="shared" si="19"/>
        <v>0.7459355690203372</v>
      </c>
      <c r="I44" s="87">
        <f t="shared" si="19"/>
        <v>0.0008246022506790842</v>
      </c>
      <c r="J44" s="87">
        <f t="shared" si="19"/>
        <v>1.2685856214487428</v>
      </c>
      <c r="K44" s="87">
        <f t="shared" si="19"/>
        <v>0.8002334567702464</v>
      </c>
      <c r="L44" s="87">
        <f t="shared" si="19"/>
        <v>3.411764705882353</v>
      </c>
      <c r="M44" s="88">
        <f t="shared" si="19"/>
        <v>9.433121019108281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9.5" customHeight="1">
      <c r="A45" s="118" t="s">
        <v>41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4.2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4.25" customHeight="1">
      <c r="A47" s="31"/>
      <c r="B47" s="103"/>
      <c r="C47" s="103"/>
      <c r="D47" s="103"/>
      <c r="E47" s="103"/>
      <c r="F47" s="103"/>
      <c r="G47" s="105"/>
      <c r="H47" s="103"/>
      <c r="I47" s="103"/>
      <c r="J47" s="103"/>
      <c r="K47" s="103"/>
      <c r="L47" s="103"/>
      <c r="M47" s="105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ht="14.25" customHeight="1">
      <c r="A48" s="22" t="s">
        <v>19</v>
      </c>
      <c r="B48" s="69"/>
      <c r="C48" s="70"/>
      <c r="D48" s="67">
        <v>61883</v>
      </c>
      <c r="E48" s="67">
        <v>25971</v>
      </c>
      <c r="F48" s="67">
        <v>27015</v>
      </c>
      <c r="G48" s="68">
        <v>8897</v>
      </c>
      <c r="H48" s="69"/>
      <c r="I48" s="70"/>
      <c r="J48" s="71">
        <v>69710</v>
      </c>
      <c r="K48" s="71">
        <v>38464</v>
      </c>
      <c r="L48" s="71">
        <v>26181</v>
      </c>
      <c r="M48" s="72">
        <v>5064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ht="14.25" customHeight="1">
      <c r="A49" s="2" t="s">
        <v>8</v>
      </c>
      <c r="B49" s="69"/>
      <c r="C49" s="70"/>
      <c r="D49" s="73">
        <f>+D48/$D$48*100</f>
        <v>100</v>
      </c>
      <c r="E49" s="73">
        <f>+E48/$D$48*100</f>
        <v>41.96790717967778</v>
      </c>
      <c r="F49" s="73">
        <f>+F48/$D$48*100</f>
        <v>43.654961782719006</v>
      </c>
      <c r="G49" s="74">
        <f>+G48/$D$48*100</f>
        <v>14.377131037603219</v>
      </c>
      <c r="H49" s="75"/>
      <c r="I49" s="76"/>
      <c r="J49" s="77">
        <f>J48/$J$48*100</f>
        <v>100</v>
      </c>
      <c r="K49" s="77">
        <f>K48/$J$48*100</f>
        <v>55.177162530483436</v>
      </c>
      <c r="L49" s="77">
        <f>L48/$J$48*100</f>
        <v>37.55702194807058</v>
      </c>
      <c r="M49" s="78">
        <f>M48/$J$48*100</f>
        <v>7.264381007029121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12" customHeight="1">
      <c r="A50" s="20"/>
      <c r="B50" s="79"/>
      <c r="C50" s="71"/>
      <c r="D50" s="67"/>
      <c r="E50" s="67"/>
      <c r="F50" s="67"/>
      <c r="G50" s="68"/>
      <c r="H50" s="79"/>
      <c r="I50" s="71"/>
      <c r="J50" s="71"/>
      <c r="K50" s="71"/>
      <c r="L50" s="71"/>
      <c r="M50" s="72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4.25" customHeight="1">
      <c r="A51" s="22" t="s">
        <v>56</v>
      </c>
      <c r="B51" s="95"/>
      <c r="C51" s="96"/>
      <c r="D51" s="80">
        <v>198.9</v>
      </c>
      <c r="E51" s="80">
        <v>209.1</v>
      </c>
      <c r="F51" s="80">
        <v>194.6</v>
      </c>
      <c r="G51" s="81">
        <v>185</v>
      </c>
      <c r="H51" s="82"/>
      <c r="I51" s="83"/>
      <c r="J51" s="84">
        <v>189.7</v>
      </c>
      <c r="K51" s="84">
        <v>195.98</v>
      </c>
      <c r="L51" s="84">
        <v>183.97</v>
      </c>
      <c r="M51" s="85">
        <v>175.23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ht="14.25" customHeight="1">
      <c r="A52" s="23"/>
      <c r="B52" s="79"/>
      <c r="C52" s="71"/>
      <c r="D52" s="71"/>
      <c r="E52" s="71"/>
      <c r="F52" s="71"/>
      <c r="G52" s="72"/>
      <c r="H52" s="79"/>
      <c r="I52" s="71"/>
      <c r="J52" s="71"/>
      <c r="K52" s="71"/>
      <c r="L52" s="71"/>
      <c r="M52" s="72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ht="14.25" customHeight="1">
      <c r="A53" s="22" t="s">
        <v>20</v>
      </c>
      <c r="B53" s="93"/>
      <c r="C53" s="67"/>
      <c r="D53" s="67"/>
      <c r="E53" s="67"/>
      <c r="F53" s="67"/>
      <c r="G53" s="68"/>
      <c r="H53" s="79"/>
      <c r="I53" s="71"/>
      <c r="J53" s="71"/>
      <c r="K53" s="71"/>
      <c r="L53" s="71"/>
      <c r="M53" s="72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ht="14.25" customHeight="1">
      <c r="A54" s="2" t="s">
        <v>21</v>
      </c>
      <c r="B54" s="69"/>
      <c r="C54" s="70"/>
      <c r="D54" s="67">
        <v>13623</v>
      </c>
      <c r="E54" s="67">
        <v>10139</v>
      </c>
      <c r="F54" s="67">
        <v>3087</v>
      </c>
      <c r="G54" s="68">
        <v>397</v>
      </c>
      <c r="H54" s="69"/>
      <c r="I54" s="70"/>
      <c r="J54" s="71">
        <v>26301</v>
      </c>
      <c r="K54" s="71">
        <v>21951</v>
      </c>
      <c r="L54" s="71">
        <v>4045</v>
      </c>
      <c r="M54" s="72">
        <v>304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ht="14.25" customHeight="1">
      <c r="A55" s="2" t="s">
        <v>22</v>
      </c>
      <c r="B55" s="69"/>
      <c r="C55" s="70"/>
      <c r="D55" s="73">
        <f>+D54/D8*100</f>
        <v>68.22415865384616</v>
      </c>
      <c r="E55" s="73">
        <f>+E54/E8*100</f>
        <v>65.83338744237388</v>
      </c>
      <c r="F55" s="73">
        <f>+F54/F8*100</f>
        <v>75.86630621774391</v>
      </c>
      <c r="G55" s="74">
        <f>+G54/G8*100</f>
        <v>79.71887550200803</v>
      </c>
      <c r="H55" s="69"/>
      <c r="I55" s="70"/>
      <c r="J55" s="73">
        <f>+J54/J8*100</f>
        <v>89.48657752373175</v>
      </c>
      <c r="K55" s="73">
        <f>+K54/K8*100</f>
        <v>88.35533730478183</v>
      </c>
      <c r="L55" s="73">
        <f>+L54/L8*100</f>
        <v>95.55870540987479</v>
      </c>
      <c r="M55" s="74">
        <f>+M54/M8*100</f>
        <v>96.81528662420382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ht="14.25" customHeight="1">
      <c r="A56" s="2" t="s">
        <v>37</v>
      </c>
      <c r="B56" s="69"/>
      <c r="C56" s="70"/>
      <c r="D56" s="67">
        <v>15189</v>
      </c>
      <c r="E56" s="67">
        <v>6323</v>
      </c>
      <c r="F56" s="67">
        <v>6595</v>
      </c>
      <c r="G56" s="68">
        <v>2272</v>
      </c>
      <c r="H56" s="69"/>
      <c r="I56" s="70"/>
      <c r="J56" s="71">
        <v>29056</v>
      </c>
      <c r="K56" s="71">
        <v>16017</v>
      </c>
      <c r="L56" s="71">
        <v>10856</v>
      </c>
      <c r="M56" s="72">
        <v>2184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ht="14.25" customHeight="1">
      <c r="A57" s="2" t="s">
        <v>23</v>
      </c>
      <c r="B57" s="69"/>
      <c r="C57" s="70"/>
      <c r="D57" s="73">
        <f>+D56/D41*100</f>
        <v>47.92692162059826</v>
      </c>
      <c r="E57" s="73">
        <f>+E56/E41*100</f>
        <v>49.63887580467891</v>
      </c>
      <c r="F57" s="73">
        <f>+F56/F41*100</f>
        <v>46.822861199858</v>
      </c>
      <c r="G57" s="74">
        <f>+G56/G41*100</f>
        <v>46.672144617912906</v>
      </c>
      <c r="H57" s="69"/>
      <c r="I57" s="70"/>
      <c r="J57" s="73">
        <f>+J56/J41*100</f>
        <v>77.92946225023468</v>
      </c>
      <c r="K57" s="73">
        <f>+K56/K41*100</f>
        <v>80.5643579296816</v>
      </c>
      <c r="L57" s="73">
        <f>+L56/L41*100</f>
        <v>75.16964409361584</v>
      </c>
      <c r="M57" s="74">
        <f>+M56/M41*100</f>
        <v>73.7339635381499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ht="14.25" customHeight="1">
      <c r="A58" s="2"/>
      <c r="B58" s="79"/>
      <c r="C58" s="71"/>
      <c r="D58" s="73"/>
      <c r="E58" s="73"/>
      <c r="F58" s="73"/>
      <c r="G58" s="74"/>
      <c r="H58" s="79"/>
      <c r="I58" s="71"/>
      <c r="J58" s="71"/>
      <c r="K58" s="71"/>
      <c r="L58" s="71"/>
      <c r="M58" s="72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ht="14.25" customHeight="1">
      <c r="A59" s="10" t="s">
        <v>42</v>
      </c>
      <c r="B59" s="79"/>
      <c r="C59" s="71"/>
      <c r="D59" s="71"/>
      <c r="E59" s="71"/>
      <c r="F59" s="71"/>
      <c r="G59" s="72"/>
      <c r="H59" s="79"/>
      <c r="I59" s="71"/>
      <c r="J59" s="71"/>
      <c r="K59" s="71"/>
      <c r="L59" s="71"/>
      <c r="M59" s="72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13" ht="14.25" customHeight="1">
      <c r="A60" s="24" t="s">
        <v>33</v>
      </c>
      <c r="B60" s="79"/>
      <c r="C60" s="71"/>
      <c r="D60" s="71"/>
      <c r="E60" s="71"/>
      <c r="F60" s="71"/>
      <c r="G60" s="72"/>
      <c r="H60" s="79"/>
      <c r="I60" s="71"/>
      <c r="J60" s="71"/>
      <c r="K60" s="71"/>
      <c r="L60" s="71"/>
      <c r="M60" s="72"/>
    </row>
    <row r="61" spans="1:13" ht="14.25" customHeight="1">
      <c r="A61" s="2" t="s">
        <v>21</v>
      </c>
      <c r="B61" s="93">
        <v>13059</v>
      </c>
      <c r="C61" s="67">
        <v>1849</v>
      </c>
      <c r="D61" s="67">
        <v>11210</v>
      </c>
      <c r="E61" s="67">
        <v>7608</v>
      </c>
      <c r="F61" s="67">
        <v>3165</v>
      </c>
      <c r="G61" s="68">
        <v>437</v>
      </c>
      <c r="H61" s="79">
        <v>22506</v>
      </c>
      <c r="I61" s="71">
        <v>5220</v>
      </c>
      <c r="J61" s="71">
        <v>17286</v>
      </c>
      <c r="K61" s="71">
        <v>13922</v>
      </c>
      <c r="L61" s="71">
        <v>3107</v>
      </c>
      <c r="M61" s="72">
        <v>257</v>
      </c>
    </row>
    <row r="62" spans="1:13" ht="14.25" customHeight="1">
      <c r="A62" s="2" t="s">
        <v>10</v>
      </c>
      <c r="B62" s="86">
        <f aca="true" t="shared" si="20" ref="B62:M62">+B61/B8*100</f>
        <v>36.582906126565256</v>
      </c>
      <c r="C62" s="73">
        <f t="shared" si="20"/>
        <v>11.755356348146735</v>
      </c>
      <c r="D62" s="73">
        <f t="shared" si="20"/>
        <v>56.13982371794872</v>
      </c>
      <c r="E62" s="73">
        <f t="shared" si="20"/>
        <v>49.39938965002273</v>
      </c>
      <c r="F62" s="73">
        <f t="shared" si="20"/>
        <v>77.78323912509217</v>
      </c>
      <c r="G62" s="74">
        <f t="shared" si="20"/>
        <v>87.75100401606426</v>
      </c>
      <c r="H62" s="86">
        <f t="shared" si="20"/>
        <v>45.00569920211171</v>
      </c>
      <c r="I62" s="73">
        <f t="shared" si="20"/>
        <v>25.320139697322467</v>
      </c>
      <c r="J62" s="73">
        <f t="shared" si="20"/>
        <v>58.813922629376336</v>
      </c>
      <c r="K62" s="73">
        <f t="shared" si="20"/>
        <v>56.037675092577686</v>
      </c>
      <c r="L62" s="73">
        <f t="shared" si="20"/>
        <v>73.39948027403732</v>
      </c>
      <c r="M62" s="74">
        <f t="shared" si="20"/>
        <v>81.84713375796179</v>
      </c>
    </row>
    <row r="63" spans="1:13" ht="14.25" customHeight="1">
      <c r="A63" s="2" t="s">
        <v>24</v>
      </c>
      <c r="B63" s="93">
        <v>30545</v>
      </c>
      <c r="C63" s="67">
        <v>3005</v>
      </c>
      <c r="D63" s="67">
        <v>27540</v>
      </c>
      <c r="E63" s="67">
        <v>16110</v>
      </c>
      <c r="F63" s="67">
        <v>9524</v>
      </c>
      <c r="G63" s="68">
        <v>1906</v>
      </c>
      <c r="H63" s="79">
        <v>53857</v>
      </c>
      <c r="I63" s="71">
        <v>8650</v>
      </c>
      <c r="J63" s="71">
        <v>45207</v>
      </c>
      <c r="K63" s="71">
        <v>33235</v>
      </c>
      <c r="L63" s="71">
        <v>10773</v>
      </c>
      <c r="M63" s="72">
        <v>1199</v>
      </c>
    </row>
    <row r="64" spans="1:13" ht="14.25" customHeight="1">
      <c r="A64" s="2" t="s">
        <v>8</v>
      </c>
      <c r="B64" s="93">
        <f aca="true" t="shared" si="21" ref="B64:G64">+B63/$B$63*100</f>
        <v>100</v>
      </c>
      <c r="C64" s="73">
        <f t="shared" si="21"/>
        <v>9.837944017024062</v>
      </c>
      <c r="D64" s="73">
        <f t="shared" si="21"/>
        <v>90.16205598297594</v>
      </c>
      <c r="E64" s="73">
        <f t="shared" si="21"/>
        <v>52.74185627762318</v>
      </c>
      <c r="F64" s="73">
        <f t="shared" si="21"/>
        <v>31.180225896218694</v>
      </c>
      <c r="G64" s="74">
        <f t="shared" si="21"/>
        <v>6.239973809134065</v>
      </c>
      <c r="H64" s="90">
        <f>+H63/$H$63*100</f>
        <v>100</v>
      </c>
      <c r="I64" s="73">
        <f>+I63/$H$63*100</f>
        <v>16.061050559815808</v>
      </c>
      <c r="J64" s="73">
        <f>+J63/$H$63*100</f>
        <v>83.9389494401842</v>
      </c>
      <c r="K64" s="73">
        <f>K63/J63*100</f>
        <v>73.51737562766829</v>
      </c>
      <c r="L64" s="73">
        <f>L63/J63*100</f>
        <v>23.83038025084611</v>
      </c>
      <c r="M64" s="74">
        <f>M63/J63*100</f>
        <v>2.6522441214856105</v>
      </c>
    </row>
    <row r="65" spans="1:13" ht="14.25" customHeight="1">
      <c r="A65" s="2" t="s">
        <v>25</v>
      </c>
      <c r="B65" s="86">
        <f aca="true" t="shared" si="22" ref="B65:M65">+B63/B8</f>
        <v>0.8556741462868028</v>
      </c>
      <c r="C65" s="73">
        <f t="shared" si="22"/>
        <v>0.19104838196961027</v>
      </c>
      <c r="D65" s="73">
        <f t="shared" si="22"/>
        <v>1.3792067307692308</v>
      </c>
      <c r="E65" s="73">
        <f t="shared" si="22"/>
        <v>1.04603597169015</v>
      </c>
      <c r="F65" s="73">
        <f t="shared" si="22"/>
        <v>2.3406242319980337</v>
      </c>
      <c r="G65" s="74">
        <f t="shared" si="22"/>
        <v>3.8273092369477912</v>
      </c>
      <c r="H65" s="86">
        <f t="shared" si="22"/>
        <v>1.0769892215089887</v>
      </c>
      <c r="I65" s="73">
        <f t="shared" si="22"/>
        <v>0.41957702755141635</v>
      </c>
      <c r="J65" s="73">
        <f t="shared" si="22"/>
        <v>1.538123915484332</v>
      </c>
      <c r="K65" s="73">
        <f t="shared" si="22"/>
        <v>1.3377475446787956</v>
      </c>
      <c r="L65" s="73">
        <f t="shared" si="22"/>
        <v>2.5450035435861094</v>
      </c>
      <c r="M65" s="74">
        <f t="shared" si="22"/>
        <v>3.8184713375796178</v>
      </c>
    </row>
    <row r="66" spans="1:13" ht="12" customHeight="1">
      <c r="A66" s="2"/>
      <c r="B66" s="86"/>
      <c r="C66" s="73"/>
      <c r="D66" s="73"/>
      <c r="E66" s="73"/>
      <c r="F66" s="73"/>
      <c r="G66" s="74"/>
      <c r="H66" s="86"/>
      <c r="I66" s="73"/>
      <c r="J66" s="73"/>
      <c r="K66" s="73"/>
      <c r="L66" s="73"/>
      <c r="M66" s="74"/>
    </row>
    <row r="67" spans="1:13" ht="14.25" customHeight="1">
      <c r="A67" s="10" t="s">
        <v>26</v>
      </c>
      <c r="B67" s="79"/>
      <c r="C67" s="71"/>
      <c r="D67" s="71"/>
      <c r="E67" s="71"/>
      <c r="F67" s="71"/>
      <c r="G67" s="72"/>
      <c r="H67" s="79"/>
      <c r="I67" s="71"/>
      <c r="J67" s="71"/>
      <c r="K67" s="71"/>
      <c r="L67" s="71"/>
      <c r="M67" s="72"/>
    </row>
    <row r="68" spans="1:13" ht="14.25" customHeight="1">
      <c r="A68" s="2" t="s">
        <v>27</v>
      </c>
      <c r="B68" s="93">
        <v>9612</v>
      </c>
      <c r="C68" s="67">
        <v>3201</v>
      </c>
      <c r="D68" s="67">
        <v>6411</v>
      </c>
      <c r="E68" s="67">
        <v>4660</v>
      </c>
      <c r="F68" s="67">
        <v>1528</v>
      </c>
      <c r="G68" s="68">
        <v>223</v>
      </c>
      <c r="H68" s="79">
        <v>12600</v>
      </c>
      <c r="I68" s="71">
        <v>3718</v>
      </c>
      <c r="J68" s="71">
        <v>8882</v>
      </c>
      <c r="K68" s="71">
        <v>7340</v>
      </c>
      <c r="L68" s="71">
        <v>1441</v>
      </c>
      <c r="M68" s="72">
        <v>101</v>
      </c>
    </row>
    <row r="69" spans="1:13" ht="14.25" customHeight="1">
      <c r="A69" s="2" t="s">
        <v>10</v>
      </c>
      <c r="B69" s="86">
        <f aca="true" t="shared" si="23" ref="B69:M69">+B68/B8*100</f>
        <v>26.92663249012522</v>
      </c>
      <c r="C69" s="73">
        <f t="shared" si="23"/>
        <v>20.350944115964143</v>
      </c>
      <c r="D69" s="73">
        <f t="shared" si="23"/>
        <v>32.10637019230769</v>
      </c>
      <c r="E69" s="73">
        <f t="shared" si="23"/>
        <v>30.25777546912538</v>
      </c>
      <c r="F69" s="73">
        <f t="shared" si="23"/>
        <v>37.552224133693784</v>
      </c>
      <c r="G69" s="74">
        <f t="shared" si="23"/>
        <v>44.77911646586345</v>
      </c>
      <c r="H69" s="86">
        <f t="shared" si="23"/>
        <v>25.196472493850862</v>
      </c>
      <c r="I69" s="73">
        <f t="shared" si="23"/>
        <v>18.03453628249903</v>
      </c>
      <c r="J69" s="73">
        <f t="shared" si="23"/>
        <v>30.220135415603416</v>
      </c>
      <c r="K69" s="73">
        <f t="shared" si="23"/>
        <v>29.544356786346803</v>
      </c>
      <c r="L69" s="73">
        <f t="shared" si="23"/>
        <v>34.04205055516182</v>
      </c>
      <c r="M69" s="74">
        <f t="shared" si="23"/>
        <v>32.1656050955414</v>
      </c>
    </row>
    <row r="70" spans="1:13" ht="14.25" customHeight="1">
      <c r="A70" s="2" t="s">
        <v>60</v>
      </c>
      <c r="B70" s="93">
        <v>18893</v>
      </c>
      <c r="C70" s="67">
        <v>5662</v>
      </c>
      <c r="D70" s="67">
        <v>13231</v>
      </c>
      <c r="E70" s="67">
        <v>9042</v>
      </c>
      <c r="F70" s="67">
        <v>3514</v>
      </c>
      <c r="G70" s="68">
        <v>675</v>
      </c>
      <c r="H70" s="79">
        <v>28050</v>
      </c>
      <c r="I70" s="71">
        <v>7516</v>
      </c>
      <c r="J70" s="71">
        <v>20534</v>
      </c>
      <c r="K70" s="71">
        <v>16384</v>
      </c>
      <c r="L70" s="71">
        <v>3780</v>
      </c>
      <c r="M70" s="72">
        <v>370</v>
      </c>
    </row>
    <row r="71" spans="1:13" ht="14.25" customHeight="1">
      <c r="A71" s="2" t="s">
        <v>12</v>
      </c>
      <c r="B71" s="93">
        <f aca="true" t="shared" si="24" ref="B71:G71">+B70/$B$70*100</f>
        <v>100</v>
      </c>
      <c r="C71" s="73">
        <f t="shared" si="24"/>
        <v>29.968771502672947</v>
      </c>
      <c r="D71" s="73">
        <f t="shared" si="24"/>
        <v>70.03122849732705</v>
      </c>
      <c r="E71" s="73">
        <f t="shared" si="24"/>
        <v>47.858995395119884</v>
      </c>
      <c r="F71" s="73">
        <f t="shared" si="24"/>
        <v>18.59948128936643</v>
      </c>
      <c r="G71" s="74">
        <f t="shared" si="24"/>
        <v>3.5727518128407345</v>
      </c>
      <c r="H71" s="90">
        <f>+H70/$H$70*100</f>
        <v>100</v>
      </c>
      <c r="I71" s="73">
        <f>+I70/$H$70*100</f>
        <v>26.79500891265597</v>
      </c>
      <c r="J71" s="73">
        <f>+J70/$H$70*100</f>
        <v>73.20499108734403</v>
      </c>
      <c r="K71" s="73">
        <f>K70/J70*100</f>
        <v>79.78961722022012</v>
      </c>
      <c r="L71" s="73">
        <f>L70/J70*100</f>
        <v>18.40849323073926</v>
      </c>
      <c r="M71" s="74">
        <f>M70/J70*100</f>
        <v>1.8018895490406157</v>
      </c>
    </row>
    <row r="72" spans="1:13" ht="14.25" customHeight="1">
      <c r="A72" s="2" t="s">
        <v>34</v>
      </c>
      <c r="B72" s="86">
        <f aca="true" t="shared" si="25" ref="B72:M72">+B70/B8</f>
        <v>0.5292601619183684</v>
      </c>
      <c r="C72" s="73">
        <f t="shared" si="25"/>
        <v>0.35997202619365504</v>
      </c>
      <c r="D72" s="73">
        <f t="shared" si="25"/>
        <v>0.6626101762820513</v>
      </c>
      <c r="E72" s="73">
        <f t="shared" si="25"/>
        <v>0.5871047334588663</v>
      </c>
      <c r="F72" s="73">
        <f t="shared" si="25"/>
        <v>0.8636028508232981</v>
      </c>
      <c r="G72" s="74">
        <f t="shared" si="25"/>
        <v>1.355421686746988</v>
      </c>
      <c r="H72" s="86">
        <f t="shared" si="25"/>
        <v>0.5609214709940609</v>
      </c>
      <c r="I72" s="73">
        <f t="shared" si="25"/>
        <v>0.3645712068296469</v>
      </c>
      <c r="J72" s="73">
        <f t="shared" si="25"/>
        <v>0.6986492463679358</v>
      </c>
      <c r="K72" s="73">
        <f t="shared" si="25"/>
        <v>0.6594751247786186</v>
      </c>
      <c r="L72" s="73">
        <f t="shared" si="25"/>
        <v>0.892983699503898</v>
      </c>
      <c r="M72" s="74">
        <f t="shared" si="25"/>
        <v>1.178343949044586</v>
      </c>
    </row>
    <row r="73" spans="1:13" ht="12" customHeight="1">
      <c r="A73" s="2"/>
      <c r="B73" s="86"/>
      <c r="C73" s="73"/>
      <c r="D73" s="73"/>
      <c r="E73" s="73"/>
      <c r="F73" s="73"/>
      <c r="G73" s="74"/>
      <c r="H73" s="86"/>
      <c r="I73" s="73"/>
      <c r="J73" s="73"/>
      <c r="K73" s="73"/>
      <c r="L73" s="73"/>
      <c r="M73" s="74"/>
    </row>
    <row r="74" spans="1:13" ht="14.25" customHeight="1">
      <c r="A74" s="10" t="s">
        <v>28</v>
      </c>
      <c r="B74" s="79"/>
      <c r="C74" s="71"/>
      <c r="D74" s="71"/>
      <c r="E74" s="71"/>
      <c r="F74" s="71"/>
      <c r="G74" s="72"/>
      <c r="H74" s="79"/>
      <c r="I74" s="71"/>
      <c r="J74" s="71"/>
      <c r="K74" s="71"/>
      <c r="L74" s="71"/>
      <c r="M74" s="72"/>
    </row>
    <row r="75" spans="1:13" ht="14.25" customHeight="1">
      <c r="A75" s="2" t="s">
        <v>27</v>
      </c>
      <c r="B75" s="93">
        <v>23682</v>
      </c>
      <c r="C75" s="67">
        <v>8114</v>
      </c>
      <c r="D75" s="67">
        <v>15568</v>
      </c>
      <c r="E75" s="67">
        <v>11623</v>
      </c>
      <c r="F75" s="67">
        <v>3498</v>
      </c>
      <c r="G75" s="68">
        <v>447</v>
      </c>
      <c r="H75" s="79">
        <v>30770</v>
      </c>
      <c r="I75" s="71">
        <v>9981</v>
      </c>
      <c r="J75" s="71">
        <v>20789</v>
      </c>
      <c r="K75" s="71">
        <v>17256</v>
      </c>
      <c r="L75" s="71">
        <v>3287</v>
      </c>
      <c r="M75" s="72">
        <v>246</v>
      </c>
    </row>
    <row r="76" spans="1:13" ht="14.25" customHeight="1">
      <c r="A76" s="2" t="s">
        <v>29</v>
      </c>
      <c r="B76" s="86">
        <f aca="true" t="shared" si="26" ref="B76:M76">+B75/B8*100</f>
        <v>66.34170938734347</v>
      </c>
      <c r="C76" s="73">
        <f t="shared" si="26"/>
        <v>51.58624197342488</v>
      </c>
      <c r="D76" s="73">
        <f t="shared" si="26"/>
        <v>77.96474358974359</v>
      </c>
      <c r="E76" s="73">
        <f t="shared" si="26"/>
        <v>75.46912538146874</v>
      </c>
      <c r="F76" s="73">
        <f t="shared" si="26"/>
        <v>85.96706807569427</v>
      </c>
      <c r="G76" s="74">
        <f t="shared" si="26"/>
        <v>89.7590361445783</v>
      </c>
      <c r="H76" s="86">
        <f t="shared" si="26"/>
        <v>61.53138560601516</v>
      </c>
      <c r="I76" s="73">
        <f t="shared" si="26"/>
        <v>48.41385331781141</v>
      </c>
      <c r="J76" s="73">
        <f t="shared" si="26"/>
        <v>70.7325371712429</v>
      </c>
      <c r="K76" s="73">
        <f t="shared" si="26"/>
        <v>69.45741426501368</v>
      </c>
      <c r="L76" s="73">
        <f t="shared" si="26"/>
        <v>77.65178360500828</v>
      </c>
      <c r="M76" s="74">
        <f t="shared" si="26"/>
        <v>78.343949044586</v>
      </c>
    </row>
    <row r="77" spans="1:13" ht="14.25" customHeight="1">
      <c r="A77" s="2" t="s">
        <v>59</v>
      </c>
      <c r="B77" s="93">
        <v>125371</v>
      </c>
      <c r="C77" s="67">
        <v>33101</v>
      </c>
      <c r="D77" s="67">
        <v>92270</v>
      </c>
      <c r="E77" s="67">
        <v>60943</v>
      </c>
      <c r="F77" s="67">
        <v>26402</v>
      </c>
      <c r="G77" s="68">
        <v>4925</v>
      </c>
      <c r="H77" s="79">
        <v>173930</v>
      </c>
      <c r="I77" s="71">
        <v>44692</v>
      </c>
      <c r="J77" s="71">
        <v>129238</v>
      </c>
      <c r="K77" s="71">
        <v>100596</v>
      </c>
      <c r="L77" s="71">
        <v>26126</v>
      </c>
      <c r="M77" s="72">
        <v>2516</v>
      </c>
    </row>
    <row r="78" spans="1:13" ht="14.25" customHeight="1">
      <c r="A78" s="2" t="s">
        <v>8</v>
      </c>
      <c r="B78" s="93">
        <f aca="true" t="shared" si="27" ref="B78:G78">+B77/$B$77*100</f>
        <v>100</v>
      </c>
      <c r="C78" s="73">
        <f t="shared" si="27"/>
        <v>26.40243756530617</v>
      </c>
      <c r="D78" s="73">
        <f t="shared" si="27"/>
        <v>73.59756243469383</v>
      </c>
      <c r="E78" s="73">
        <f t="shared" si="27"/>
        <v>48.61012514855908</v>
      </c>
      <c r="F78" s="73">
        <f t="shared" si="27"/>
        <v>21.05909660128738</v>
      </c>
      <c r="G78" s="74">
        <f t="shared" si="27"/>
        <v>3.928340684847373</v>
      </c>
      <c r="H78" s="90">
        <f>+H77/$H$77*100</f>
        <v>100</v>
      </c>
      <c r="I78" s="73">
        <f>+I77/$H$77*100</f>
        <v>25.695394699016845</v>
      </c>
      <c r="J78" s="73">
        <f>+J77/$H$77*100</f>
        <v>74.30460530098316</v>
      </c>
      <c r="K78" s="73">
        <f>K77/J77*100</f>
        <v>77.83778764759592</v>
      </c>
      <c r="L78" s="73">
        <f>L77/J77*100</f>
        <v>20.215416518361472</v>
      </c>
      <c r="M78" s="74">
        <f>M77/J77*100</f>
        <v>1.946795834042619</v>
      </c>
    </row>
    <row r="79" spans="1:13" ht="14.25" customHeight="1">
      <c r="A79" s="2" t="s">
        <v>35</v>
      </c>
      <c r="B79" s="86">
        <f aca="true" t="shared" si="28" ref="B79:M79">+B77/B8</f>
        <v>3.5120878505196513</v>
      </c>
      <c r="C79" s="73">
        <f t="shared" si="28"/>
        <v>2.1044567359654143</v>
      </c>
      <c r="D79" s="73">
        <f t="shared" si="28"/>
        <v>4.62089342948718</v>
      </c>
      <c r="E79" s="73">
        <f t="shared" si="28"/>
        <v>3.957080709044867</v>
      </c>
      <c r="F79" s="73">
        <f t="shared" si="28"/>
        <v>6.488572130744655</v>
      </c>
      <c r="G79" s="74">
        <f t="shared" si="28"/>
        <v>9.889558232931726</v>
      </c>
      <c r="H79" s="86">
        <f t="shared" si="28"/>
        <v>3.478113064171016</v>
      </c>
      <c r="I79" s="73">
        <f t="shared" si="28"/>
        <v>2.1678308110205666</v>
      </c>
      <c r="J79" s="73">
        <f t="shared" si="28"/>
        <v>4.397196420672995</v>
      </c>
      <c r="K79" s="73">
        <f t="shared" si="28"/>
        <v>4.049106424086299</v>
      </c>
      <c r="L79" s="73">
        <f t="shared" si="28"/>
        <v>6.17198204583038</v>
      </c>
      <c r="M79" s="74">
        <f t="shared" si="28"/>
        <v>8.012738853503185</v>
      </c>
    </row>
    <row r="80" spans="1:13" ht="12" customHeight="1">
      <c r="A80" s="2"/>
      <c r="B80" s="86"/>
      <c r="C80" s="73"/>
      <c r="D80" s="73"/>
      <c r="E80" s="73"/>
      <c r="F80" s="73"/>
      <c r="G80" s="74"/>
      <c r="H80" s="86"/>
      <c r="I80" s="73"/>
      <c r="J80" s="73"/>
      <c r="K80" s="73"/>
      <c r="L80" s="73"/>
      <c r="M80" s="74"/>
    </row>
    <row r="81" spans="1:13" ht="14.25" customHeight="1">
      <c r="A81" s="10" t="s">
        <v>57</v>
      </c>
      <c r="B81" s="93"/>
      <c r="C81" s="67"/>
      <c r="D81" s="67"/>
      <c r="E81" s="67"/>
      <c r="F81" s="67"/>
      <c r="G81" s="68"/>
      <c r="H81" s="79"/>
      <c r="I81" s="71"/>
      <c r="J81" s="71"/>
      <c r="K81" s="71"/>
      <c r="L81" s="71"/>
      <c r="M81" s="72"/>
    </row>
    <row r="82" spans="1:13" ht="14.25" customHeight="1">
      <c r="A82" s="2" t="s">
        <v>27</v>
      </c>
      <c r="B82" s="93">
        <v>6468</v>
      </c>
      <c r="C82" s="67">
        <v>1615</v>
      </c>
      <c r="D82" s="67">
        <v>4817</v>
      </c>
      <c r="E82" s="67">
        <v>3253</v>
      </c>
      <c r="F82" s="67">
        <v>1340</v>
      </c>
      <c r="G82" s="68">
        <v>224</v>
      </c>
      <c r="H82" s="79">
        <v>7003</v>
      </c>
      <c r="I82" s="71">
        <v>1537</v>
      </c>
      <c r="J82" s="71">
        <v>5466</v>
      </c>
      <c r="K82" s="71">
        <v>4202</v>
      </c>
      <c r="L82" s="71">
        <v>1162</v>
      </c>
      <c r="M82" s="72">
        <v>102</v>
      </c>
    </row>
    <row r="83" spans="1:13" ht="14.25" customHeight="1">
      <c r="A83" s="2" t="s">
        <v>29</v>
      </c>
      <c r="B83" s="86">
        <f aca="true" t="shared" si="29" ref="B83:M83">+B82/B8*100</f>
        <v>18.119169678124212</v>
      </c>
      <c r="C83" s="73">
        <f t="shared" si="29"/>
        <v>10.267658465255261</v>
      </c>
      <c r="D83" s="73">
        <f t="shared" si="29"/>
        <v>24.123597756410255</v>
      </c>
      <c r="E83" s="73">
        <f t="shared" si="29"/>
        <v>21.122005064606196</v>
      </c>
      <c r="F83" s="73">
        <f t="shared" si="29"/>
        <v>32.93192430572623</v>
      </c>
      <c r="G83" s="74">
        <f t="shared" si="29"/>
        <v>44.97991967871486</v>
      </c>
      <c r="H83" s="86">
        <f t="shared" si="29"/>
        <v>14.004039434479173</v>
      </c>
      <c r="I83" s="73">
        <f t="shared" si="29"/>
        <v>7.455374466433838</v>
      </c>
      <c r="J83" s="73">
        <f t="shared" si="29"/>
        <v>18.597529856078392</v>
      </c>
      <c r="K83" s="73">
        <f t="shared" si="29"/>
        <v>16.913540492674286</v>
      </c>
      <c r="L83" s="73">
        <f t="shared" si="29"/>
        <v>27.450980392156865</v>
      </c>
      <c r="M83" s="74">
        <f t="shared" si="29"/>
        <v>32.48407643312102</v>
      </c>
    </row>
    <row r="84" spans="1:13" ht="14.25" customHeight="1">
      <c r="A84" s="2" t="s">
        <v>30</v>
      </c>
      <c r="B84" s="93">
        <v>20933</v>
      </c>
      <c r="C84" s="67">
        <v>4862</v>
      </c>
      <c r="D84" s="67">
        <v>16071</v>
      </c>
      <c r="E84" s="67">
        <v>9837</v>
      </c>
      <c r="F84" s="67">
        <v>5280</v>
      </c>
      <c r="G84" s="68">
        <v>954</v>
      </c>
      <c r="H84" s="79">
        <v>29963</v>
      </c>
      <c r="I84" s="71">
        <v>5429</v>
      </c>
      <c r="J84" s="71">
        <v>24534</v>
      </c>
      <c r="K84" s="71">
        <v>18060</v>
      </c>
      <c r="L84" s="71">
        <v>5836</v>
      </c>
      <c r="M84" s="72">
        <v>638</v>
      </c>
    </row>
    <row r="85" spans="1:13" ht="14.25" customHeight="1">
      <c r="A85" s="2" t="s">
        <v>8</v>
      </c>
      <c r="B85" s="93">
        <f aca="true" t="shared" si="30" ref="B85:G85">+B84/$B$84*100</f>
        <v>100</v>
      </c>
      <c r="C85" s="73">
        <f t="shared" si="30"/>
        <v>23.226484498160797</v>
      </c>
      <c r="D85" s="73">
        <f t="shared" si="30"/>
        <v>76.77351550183921</v>
      </c>
      <c r="E85" s="73">
        <f t="shared" si="30"/>
        <v>46.99278650933932</v>
      </c>
      <c r="F85" s="73">
        <f t="shared" si="30"/>
        <v>25.223331581713083</v>
      </c>
      <c r="G85" s="74">
        <f t="shared" si="30"/>
        <v>4.5573974107867965</v>
      </c>
      <c r="H85" s="90">
        <f>+H84/$H$84*100</f>
        <v>100</v>
      </c>
      <c r="I85" s="73">
        <f>+I84/$H$84*100</f>
        <v>18.11901344992157</v>
      </c>
      <c r="J85" s="73">
        <f>+J84/$H$84*100</f>
        <v>81.88098655007843</v>
      </c>
      <c r="K85" s="73">
        <f>K84/J84*100</f>
        <v>73.61213010516019</v>
      </c>
      <c r="L85" s="73">
        <f>L84/J84*100</f>
        <v>23.787397081601043</v>
      </c>
      <c r="M85" s="74">
        <f>M84/J84*100</f>
        <v>2.6004728132387704</v>
      </c>
    </row>
    <row r="86" spans="1:13" ht="14.25" customHeight="1">
      <c r="A86" s="21" t="s">
        <v>36</v>
      </c>
      <c r="B86" s="89">
        <f aca="true" t="shared" si="31" ref="B86:M86">+B84/B8</f>
        <v>0.5864078213855506</v>
      </c>
      <c r="C86" s="87">
        <f t="shared" si="31"/>
        <v>0.30911056011189525</v>
      </c>
      <c r="D86" s="87">
        <f t="shared" si="31"/>
        <v>0.8048377403846154</v>
      </c>
      <c r="E86" s="87">
        <f t="shared" si="31"/>
        <v>0.6387247581325888</v>
      </c>
      <c r="F86" s="87">
        <f t="shared" si="31"/>
        <v>1.2976161218972722</v>
      </c>
      <c r="G86" s="88">
        <f t="shared" si="31"/>
        <v>1.9156626506024097</v>
      </c>
      <c r="H86" s="89">
        <f t="shared" si="31"/>
        <v>0.5991761153438518</v>
      </c>
      <c r="I86" s="87">
        <f t="shared" si="31"/>
        <v>0.26333915405510283</v>
      </c>
      <c r="J86" s="87">
        <f t="shared" si="31"/>
        <v>0.8347453302031234</v>
      </c>
      <c r="K86" s="87">
        <f t="shared" si="31"/>
        <v>0.7269360811463532</v>
      </c>
      <c r="L86" s="87">
        <f t="shared" si="31"/>
        <v>1.3786912355303567</v>
      </c>
      <c r="M86" s="88">
        <f t="shared" si="31"/>
        <v>2.031847133757962</v>
      </c>
    </row>
    <row r="87" spans="1:13" ht="14.25" customHeight="1">
      <c r="A87" s="118" t="s">
        <v>41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</row>
    <row r="88" spans="1:8" ht="15" customHeight="1">
      <c r="A88" s="11"/>
      <c r="B88" s="11"/>
      <c r="C88" s="11"/>
      <c r="D88" s="11"/>
      <c r="E88" s="11"/>
      <c r="F88" s="11"/>
      <c r="G88" s="11"/>
      <c r="H88" s="11"/>
    </row>
    <row r="89" spans="1:13" ht="15" customHeight="1">
      <c r="A89" s="12"/>
      <c r="B89" s="12"/>
      <c r="C89" s="12"/>
      <c r="D89" s="12"/>
      <c r="E89" s="12"/>
      <c r="F89" s="12"/>
      <c r="G89" s="12"/>
      <c r="H89" s="12"/>
      <c r="I89" s="14"/>
      <c r="J89" s="14"/>
      <c r="K89" s="14"/>
      <c r="L89" s="14"/>
      <c r="M89" s="14"/>
    </row>
  </sheetData>
  <sheetProtection/>
  <mergeCells count="12">
    <mergeCell ref="A87:M87"/>
    <mergeCell ref="A45:M45"/>
    <mergeCell ref="H5:H6"/>
    <mergeCell ref="I5:I6"/>
    <mergeCell ref="J5:M5"/>
    <mergeCell ref="A1:M1"/>
    <mergeCell ref="A4:A6"/>
    <mergeCell ref="B4:G4"/>
    <mergeCell ref="H4:M4"/>
    <mergeCell ref="B5:B6"/>
    <mergeCell ref="C5:C6"/>
    <mergeCell ref="D5:G5"/>
  </mergeCells>
  <printOptions horizontalCentered="1"/>
  <pageMargins left="1" right="0.75" top="1" bottom="1" header="0.75" footer="0.75"/>
  <pageSetup firstPageNumber="23" useFirstPageNumber="1" horizontalDpi="600" verticalDpi="600" orientation="portrait" r:id="rId1"/>
  <headerFooter alignWithMargins="0">
    <oddFooter>&amp;L&amp;"Arial Narrow,Regular"&amp;8           Zila series: Jamalpur&amp;C&amp;"Arial Narrow,Regular"&amp;8&amp;P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SheetLayoutView="100" zoomScalePageLayoutView="0" workbookViewId="0" topLeftCell="A1">
      <selection activeCell="B62" sqref="B62"/>
    </sheetView>
  </sheetViews>
  <sheetFormatPr defaultColWidth="9.140625" defaultRowHeight="15" customHeight="1"/>
  <cols>
    <col min="1" max="1" width="19.8515625" style="12" customWidth="1"/>
    <col min="2" max="2" width="5.7109375" style="12" customWidth="1"/>
    <col min="3" max="3" width="6.140625" style="12" customWidth="1"/>
    <col min="4" max="6" width="5.57421875" style="12" customWidth="1"/>
    <col min="7" max="7" width="5.140625" style="12" customWidth="1"/>
    <col min="8" max="8" width="5.8515625" style="14" customWidth="1"/>
    <col min="9" max="9" width="6.28125" style="14" customWidth="1"/>
    <col min="10" max="11" width="5.7109375" style="14" customWidth="1"/>
    <col min="12" max="13" width="5.28125" style="14" customWidth="1"/>
    <col min="14" max="16384" width="9.140625" style="14" customWidth="1"/>
  </cols>
  <sheetData>
    <row r="1" spans="1:13" ht="15" customHeight="1">
      <c r="A1" s="112" t="s">
        <v>50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7" ht="9.75" customHeight="1">
      <c r="B2" s="14"/>
      <c r="C2" s="14"/>
      <c r="D2" s="14"/>
      <c r="E2" s="14"/>
      <c r="F2" s="14"/>
      <c r="G2" s="14"/>
    </row>
    <row r="3" spans="1:11" ht="15" customHeight="1">
      <c r="A3" s="60" t="s">
        <v>67</v>
      </c>
      <c r="B3" s="61"/>
      <c r="C3" s="61"/>
      <c r="D3" s="61"/>
      <c r="E3" s="61"/>
      <c r="F3" s="62" t="s">
        <v>61</v>
      </c>
      <c r="G3" s="61"/>
      <c r="H3" s="15"/>
      <c r="K3" s="15" t="s">
        <v>0</v>
      </c>
    </row>
    <row r="4" spans="1:13" ht="15" customHeight="1">
      <c r="A4" s="113" t="s">
        <v>1</v>
      </c>
      <c r="B4" s="117">
        <v>1996</v>
      </c>
      <c r="C4" s="117"/>
      <c r="D4" s="117"/>
      <c r="E4" s="117"/>
      <c r="F4" s="117"/>
      <c r="G4" s="117"/>
      <c r="H4" s="117">
        <v>2008</v>
      </c>
      <c r="I4" s="117"/>
      <c r="J4" s="117"/>
      <c r="K4" s="117"/>
      <c r="L4" s="117"/>
      <c r="M4" s="117"/>
    </row>
    <row r="5" spans="1:13" ht="15" customHeight="1">
      <c r="A5" s="113"/>
      <c r="B5" s="119" t="s">
        <v>2</v>
      </c>
      <c r="C5" s="117" t="s">
        <v>32</v>
      </c>
      <c r="D5" s="117" t="s">
        <v>3</v>
      </c>
      <c r="E5" s="117"/>
      <c r="F5" s="117"/>
      <c r="G5" s="117"/>
      <c r="H5" s="117" t="s">
        <v>2</v>
      </c>
      <c r="I5" s="117" t="s">
        <v>32</v>
      </c>
      <c r="J5" s="117" t="s">
        <v>3</v>
      </c>
      <c r="K5" s="117"/>
      <c r="L5" s="117"/>
      <c r="M5" s="117"/>
    </row>
    <row r="6" spans="1:13" ht="15" customHeight="1">
      <c r="A6" s="113"/>
      <c r="B6" s="120"/>
      <c r="C6" s="117"/>
      <c r="D6" s="3" t="s">
        <v>46</v>
      </c>
      <c r="E6" s="3" t="s">
        <v>4</v>
      </c>
      <c r="F6" s="3" t="s">
        <v>5</v>
      </c>
      <c r="G6" s="3" t="s">
        <v>6</v>
      </c>
      <c r="H6" s="117"/>
      <c r="I6" s="117"/>
      <c r="J6" s="3" t="s">
        <v>46</v>
      </c>
      <c r="K6" s="3" t="s">
        <v>4</v>
      </c>
      <c r="L6" s="3" t="s">
        <v>5</v>
      </c>
      <c r="M6" s="3" t="s">
        <v>6</v>
      </c>
    </row>
    <row r="7" spans="1:13" ht="14.25" customHeight="1">
      <c r="A7" s="98"/>
      <c r="B7" s="101"/>
      <c r="C7" s="99"/>
      <c r="D7" s="99"/>
      <c r="E7" s="99"/>
      <c r="F7" s="99"/>
      <c r="G7" s="100"/>
      <c r="H7" s="99"/>
      <c r="I7" s="99"/>
      <c r="J7" s="99"/>
      <c r="K7" s="99"/>
      <c r="L7" s="99"/>
      <c r="M7" s="100"/>
    </row>
    <row r="8" spans="1:13" ht="14.25" customHeight="1">
      <c r="A8" s="17" t="s">
        <v>7</v>
      </c>
      <c r="B8" s="26">
        <v>42312</v>
      </c>
      <c r="C8" s="27">
        <v>17390</v>
      </c>
      <c r="D8" s="27">
        <v>24922</v>
      </c>
      <c r="E8" s="27">
        <v>19659</v>
      </c>
      <c r="F8" s="27">
        <v>4565</v>
      </c>
      <c r="G8" s="28">
        <v>698</v>
      </c>
      <c r="H8" s="29">
        <v>56309</v>
      </c>
      <c r="I8" s="29">
        <v>23980</v>
      </c>
      <c r="J8" s="29">
        <v>32329</v>
      </c>
      <c r="K8" s="29">
        <v>27409</v>
      </c>
      <c r="L8" s="29">
        <v>4502</v>
      </c>
      <c r="M8" s="30">
        <v>418</v>
      </c>
    </row>
    <row r="9" spans="1:13" ht="14.25" customHeight="1">
      <c r="A9" s="2" t="s">
        <v>8</v>
      </c>
      <c r="B9" s="26">
        <f>+B8/$B$8*100</f>
        <v>100</v>
      </c>
      <c r="C9" s="32">
        <f>+C8/$B$8*100</f>
        <v>41.099451692191344</v>
      </c>
      <c r="D9" s="32">
        <f>+D8/$B$8*100</f>
        <v>58.90054830780866</v>
      </c>
      <c r="E9" s="32">
        <f>E8/D8*100</f>
        <v>78.8821121900329</v>
      </c>
      <c r="F9" s="32">
        <f>F8/D8*100</f>
        <v>18.317149506460158</v>
      </c>
      <c r="G9" s="33">
        <f>G8/D8*100</f>
        <v>2.8007383035069418</v>
      </c>
      <c r="H9" s="50">
        <f>+H8/$H$8*100</f>
        <v>100</v>
      </c>
      <c r="I9" s="32">
        <f>+I8/$H$8*100</f>
        <v>42.586442664582925</v>
      </c>
      <c r="J9" s="32">
        <f>+J8/$H$8*100</f>
        <v>57.413557335417075</v>
      </c>
      <c r="K9" s="32">
        <f>K8/J8*100</f>
        <v>84.78146555723963</v>
      </c>
      <c r="L9" s="32">
        <f>L8/J8*100</f>
        <v>13.925577654737234</v>
      </c>
      <c r="M9" s="33">
        <f>M8/J8*100</f>
        <v>1.2929567880231372</v>
      </c>
    </row>
    <row r="10" spans="1:13" ht="14.25" customHeight="1">
      <c r="A10" s="18" t="s">
        <v>43</v>
      </c>
      <c r="B10" s="35"/>
      <c r="C10" s="29"/>
      <c r="D10" s="29"/>
      <c r="E10" s="29"/>
      <c r="F10" s="29"/>
      <c r="G10" s="30"/>
      <c r="H10" s="29"/>
      <c r="I10" s="29"/>
      <c r="J10" s="29"/>
      <c r="K10" s="29"/>
      <c r="L10" s="29"/>
      <c r="M10" s="30"/>
    </row>
    <row r="11" spans="1:13" ht="14.25" customHeight="1">
      <c r="A11" s="1" t="s">
        <v>9</v>
      </c>
      <c r="B11" s="26">
        <v>23809</v>
      </c>
      <c r="C11" s="27">
        <v>10622</v>
      </c>
      <c r="D11" s="27">
        <v>13187</v>
      </c>
      <c r="E11" s="27">
        <v>9938</v>
      </c>
      <c r="F11" s="27">
        <v>2744</v>
      </c>
      <c r="G11" s="28">
        <v>505</v>
      </c>
      <c r="H11" s="29">
        <v>31152</v>
      </c>
      <c r="I11" s="29">
        <v>15720</v>
      </c>
      <c r="J11" s="29">
        <v>15432</v>
      </c>
      <c r="K11" s="29">
        <v>12497</v>
      </c>
      <c r="L11" s="29">
        <v>2622</v>
      </c>
      <c r="M11" s="30">
        <v>313</v>
      </c>
    </row>
    <row r="12" spans="1:13" ht="14.25" customHeight="1">
      <c r="A12" s="2" t="s">
        <v>8</v>
      </c>
      <c r="B12" s="26">
        <f>+B11/$B$11*100</f>
        <v>100</v>
      </c>
      <c r="C12" s="32">
        <f>+C11/$B$11*100</f>
        <v>44.613381494392875</v>
      </c>
      <c r="D12" s="32">
        <f>+D11/$B$11*100</f>
        <v>55.386618505607125</v>
      </c>
      <c r="E12" s="32">
        <f>E11/D11*100</f>
        <v>75.3620990369303</v>
      </c>
      <c r="F12" s="32">
        <f>F11/D11*100</f>
        <v>20.808371881398347</v>
      </c>
      <c r="G12" s="33">
        <f>G11/D11*100</f>
        <v>3.829529081671343</v>
      </c>
      <c r="H12" s="29">
        <f>+H11/$H$11*100</f>
        <v>100</v>
      </c>
      <c r="I12" s="36">
        <f>+I11/$H$11*100</f>
        <v>50.462249614791986</v>
      </c>
      <c r="J12" s="36">
        <f>+J11/$H$11*100</f>
        <v>49.537750385208014</v>
      </c>
      <c r="K12" s="32">
        <f>K11/J11*100</f>
        <v>80.98107827890098</v>
      </c>
      <c r="L12" s="32">
        <f>L11/J11*100</f>
        <v>16.990668740279936</v>
      </c>
      <c r="M12" s="33">
        <f>M11/J11*100</f>
        <v>2.0282529808190772</v>
      </c>
    </row>
    <row r="13" spans="1:13" ht="14.25" customHeight="1">
      <c r="A13" s="2" t="s">
        <v>10</v>
      </c>
      <c r="B13" s="37">
        <f aca="true" t="shared" si="0" ref="B13:M13">+B11/B8*100</f>
        <v>56.270088863679334</v>
      </c>
      <c r="C13" s="32">
        <f t="shared" si="0"/>
        <v>61.08108108108108</v>
      </c>
      <c r="D13" s="32">
        <f t="shared" si="0"/>
        <v>52.913088837171976</v>
      </c>
      <c r="E13" s="32">
        <f t="shared" si="0"/>
        <v>50.55191006663614</v>
      </c>
      <c r="F13" s="32">
        <f t="shared" si="0"/>
        <v>60.10952902519168</v>
      </c>
      <c r="G13" s="33">
        <f t="shared" si="0"/>
        <v>72.34957020057307</v>
      </c>
      <c r="H13" s="32">
        <f t="shared" si="0"/>
        <v>55.32330533307287</v>
      </c>
      <c r="I13" s="32">
        <f t="shared" si="0"/>
        <v>65.55462885738115</v>
      </c>
      <c r="J13" s="32">
        <f t="shared" si="0"/>
        <v>47.73423242290204</v>
      </c>
      <c r="K13" s="32">
        <f t="shared" si="0"/>
        <v>45.594512751286075</v>
      </c>
      <c r="L13" s="32">
        <f t="shared" si="0"/>
        <v>58.240781874722344</v>
      </c>
      <c r="M13" s="33">
        <f t="shared" si="0"/>
        <v>74.88038277511961</v>
      </c>
    </row>
    <row r="14" spans="1:13" ht="14.25" customHeight="1">
      <c r="A14" s="1"/>
      <c r="B14" s="38"/>
      <c r="C14" s="36"/>
      <c r="D14" s="36"/>
      <c r="E14" s="36"/>
      <c r="F14" s="36"/>
      <c r="G14" s="39"/>
      <c r="H14" s="29"/>
      <c r="I14" s="29"/>
      <c r="J14" s="29"/>
      <c r="K14" s="29"/>
      <c r="L14" s="29"/>
      <c r="M14" s="30"/>
    </row>
    <row r="15" spans="1:13" ht="14.25" customHeight="1">
      <c r="A15" s="1" t="s">
        <v>11</v>
      </c>
      <c r="B15" s="26">
        <v>10472</v>
      </c>
      <c r="C15" s="27">
        <v>342</v>
      </c>
      <c r="D15" s="27">
        <v>10130</v>
      </c>
      <c r="E15" s="27">
        <v>8165</v>
      </c>
      <c r="F15" s="27">
        <v>1776</v>
      </c>
      <c r="G15" s="28">
        <v>189</v>
      </c>
      <c r="H15" s="29">
        <v>14579</v>
      </c>
      <c r="I15" s="29">
        <v>371</v>
      </c>
      <c r="J15" s="29">
        <v>14208</v>
      </c>
      <c r="K15" s="29">
        <v>12273</v>
      </c>
      <c r="L15" s="29">
        <v>1813</v>
      </c>
      <c r="M15" s="30">
        <v>104</v>
      </c>
    </row>
    <row r="16" spans="1:13" ht="14.25" customHeight="1">
      <c r="A16" s="2" t="s">
        <v>12</v>
      </c>
      <c r="B16" s="26">
        <f>+B15/$B$15*100</f>
        <v>100</v>
      </c>
      <c r="C16" s="32">
        <f>+C15/$B$15*100</f>
        <v>3.26585179526356</v>
      </c>
      <c r="D16" s="32">
        <f>+D15/$B$15*100</f>
        <v>96.73414820473644</v>
      </c>
      <c r="E16" s="32">
        <f>E15/D15*100</f>
        <v>80.60217176702864</v>
      </c>
      <c r="F16" s="32">
        <f>F15/D15*100</f>
        <v>17.53208292201382</v>
      </c>
      <c r="G16" s="33">
        <f>G15/D15*100</f>
        <v>1.865745310957552</v>
      </c>
      <c r="H16" s="29">
        <f>+H15/$H$15*100</f>
        <v>100</v>
      </c>
      <c r="I16" s="36">
        <f>+I15/$H$15*100</f>
        <v>2.54475615611496</v>
      </c>
      <c r="J16" s="36">
        <f>+J15/$H$15*100</f>
        <v>97.45524384388504</v>
      </c>
      <c r="K16" s="32">
        <f>K15/J15*100</f>
        <v>86.38091216216216</v>
      </c>
      <c r="L16" s="32">
        <f>L15/J15*100</f>
        <v>12.760416666666666</v>
      </c>
      <c r="M16" s="33">
        <f>M15/J15*100</f>
        <v>0.7319819819819819</v>
      </c>
    </row>
    <row r="17" spans="1:13" ht="14.25" customHeight="1">
      <c r="A17" s="2" t="s">
        <v>10</v>
      </c>
      <c r="B17" s="37">
        <f aca="true" t="shared" si="1" ref="B17:M17">+B15/B8*100</f>
        <v>24.749480052940065</v>
      </c>
      <c r="C17" s="32">
        <f t="shared" si="1"/>
        <v>1.9666474985623923</v>
      </c>
      <c r="D17" s="32">
        <f t="shared" si="1"/>
        <v>40.64681807238584</v>
      </c>
      <c r="E17" s="32">
        <f t="shared" si="1"/>
        <v>41.53314003764179</v>
      </c>
      <c r="F17" s="32">
        <f t="shared" si="1"/>
        <v>38.90470974808324</v>
      </c>
      <c r="G17" s="33">
        <f t="shared" si="1"/>
        <v>27.07736389684814</v>
      </c>
      <c r="H17" s="32">
        <f t="shared" si="1"/>
        <v>25.89106537143263</v>
      </c>
      <c r="I17" s="32">
        <f t="shared" si="1"/>
        <v>1.5471226021684736</v>
      </c>
      <c r="J17" s="32">
        <f t="shared" si="1"/>
        <v>43.948158000556774</v>
      </c>
      <c r="K17" s="32">
        <f t="shared" si="1"/>
        <v>44.777262942829</v>
      </c>
      <c r="L17" s="32">
        <f t="shared" si="1"/>
        <v>40.27099067081297</v>
      </c>
      <c r="M17" s="33">
        <f t="shared" si="1"/>
        <v>24.880382775119617</v>
      </c>
    </row>
    <row r="18" spans="1:13" ht="14.25" customHeight="1">
      <c r="A18" s="1"/>
      <c r="B18" s="35"/>
      <c r="C18" s="36"/>
      <c r="D18" s="36"/>
      <c r="E18" s="36"/>
      <c r="F18" s="36"/>
      <c r="G18" s="39"/>
      <c r="H18" s="29"/>
      <c r="I18" s="29"/>
      <c r="J18" s="29"/>
      <c r="K18" s="29"/>
      <c r="L18" s="29"/>
      <c r="M18" s="30"/>
    </row>
    <row r="19" spans="1:13" ht="14.25" customHeight="1">
      <c r="A19" s="1" t="s">
        <v>13</v>
      </c>
      <c r="B19" s="26">
        <v>8031</v>
      </c>
      <c r="C19" s="27">
        <v>6426</v>
      </c>
      <c r="D19" s="27">
        <v>1605</v>
      </c>
      <c r="E19" s="27">
        <v>1556</v>
      </c>
      <c r="F19" s="27">
        <v>45</v>
      </c>
      <c r="G19" s="28">
        <v>4</v>
      </c>
      <c r="H19" s="29">
        <v>10578</v>
      </c>
      <c r="I19" s="29">
        <v>7889</v>
      </c>
      <c r="J19" s="29">
        <v>2689</v>
      </c>
      <c r="K19" s="29">
        <v>2639</v>
      </c>
      <c r="L19" s="29">
        <v>49</v>
      </c>
      <c r="M19" s="30">
        <v>1</v>
      </c>
    </row>
    <row r="20" spans="1:13" ht="14.25" customHeight="1">
      <c r="A20" s="2" t="s">
        <v>8</v>
      </c>
      <c r="B20" s="26">
        <f>+B19/$B$19*100</f>
        <v>100</v>
      </c>
      <c r="C20" s="32">
        <f>+C19/$B$19*100</f>
        <v>80.01494209936496</v>
      </c>
      <c r="D20" s="32">
        <f>+D19/$B$19*100</f>
        <v>19.985057900635038</v>
      </c>
      <c r="E20" s="32">
        <f>E19/D19*100</f>
        <v>96.94704049844238</v>
      </c>
      <c r="F20" s="32">
        <f>F19/D19*100</f>
        <v>2.803738317757009</v>
      </c>
      <c r="G20" s="33">
        <f>G19/D19*100</f>
        <v>0.24922118380062305</v>
      </c>
      <c r="H20" s="29">
        <f>+H19/$H$19*100</f>
        <v>100</v>
      </c>
      <c r="I20" s="36">
        <f>+I19/$H$19*100</f>
        <v>74.57931556059746</v>
      </c>
      <c r="J20" s="36">
        <f>+J19/$H$19*100</f>
        <v>25.420684439402535</v>
      </c>
      <c r="K20" s="32">
        <f>K19/J19*100</f>
        <v>98.14057270360729</v>
      </c>
      <c r="L20" s="32">
        <f>L19/J19*100</f>
        <v>1.822238750464857</v>
      </c>
      <c r="M20" s="33">
        <f>M19/J19*100</f>
        <v>0.03718854592785422</v>
      </c>
    </row>
    <row r="21" spans="1:13" ht="14.25" customHeight="1">
      <c r="A21" s="2" t="s">
        <v>10</v>
      </c>
      <c r="B21" s="37">
        <f aca="true" t="shared" si="2" ref="B21:M21">+B19/B8*100</f>
        <v>18.9804310833806</v>
      </c>
      <c r="C21" s="32">
        <f t="shared" si="2"/>
        <v>36.952271420356524</v>
      </c>
      <c r="D21" s="32">
        <f t="shared" si="2"/>
        <v>6.44009309044218</v>
      </c>
      <c r="E21" s="32">
        <f t="shared" si="2"/>
        <v>7.914949895722061</v>
      </c>
      <c r="F21" s="32">
        <f t="shared" si="2"/>
        <v>0.9857612267250823</v>
      </c>
      <c r="G21" s="33">
        <f t="shared" si="2"/>
        <v>0.5730659025787965</v>
      </c>
      <c r="H21" s="32">
        <f t="shared" si="2"/>
        <v>18.785629295494505</v>
      </c>
      <c r="I21" s="32">
        <f t="shared" si="2"/>
        <v>32.898248540450375</v>
      </c>
      <c r="J21" s="32">
        <f t="shared" si="2"/>
        <v>8.317609576541187</v>
      </c>
      <c r="K21" s="32">
        <f t="shared" si="2"/>
        <v>9.628224305884928</v>
      </c>
      <c r="L21" s="32">
        <f t="shared" si="2"/>
        <v>1.0884051532652155</v>
      </c>
      <c r="M21" s="33">
        <f t="shared" si="2"/>
        <v>0.23923444976076555</v>
      </c>
    </row>
    <row r="22" spans="1:13" ht="14.25" customHeight="1">
      <c r="A22" s="1"/>
      <c r="B22" s="26"/>
      <c r="C22" s="27"/>
      <c r="D22" s="27"/>
      <c r="E22" s="27"/>
      <c r="F22" s="27"/>
      <c r="G22" s="28"/>
      <c r="H22" s="29"/>
      <c r="I22" s="29"/>
      <c r="J22" s="29"/>
      <c r="K22" s="29"/>
      <c r="L22" s="29"/>
      <c r="M22" s="30"/>
    </row>
    <row r="23" spans="1:13" ht="14.25" customHeight="1">
      <c r="A23" s="17" t="s">
        <v>14</v>
      </c>
      <c r="B23" s="26">
        <v>15767</v>
      </c>
      <c r="C23" s="27">
        <v>9213</v>
      </c>
      <c r="D23" s="27">
        <v>6554</v>
      </c>
      <c r="E23" s="27">
        <v>6404</v>
      </c>
      <c r="F23" s="27">
        <v>141</v>
      </c>
      <c r="G23" s="28">
        <v>9</v>
      </c>
      <c r="H23" s="29">
        <v>29425</v>
      </c>
      <c r="I23" s="29">
        <v>15118</v>
      </c>
      <c r="J23" s="29">
        <v>14307</v>
      </c>
      <c r="K23" s="29">
        <v>13648</v>
      </c>
      <c r="L23" s="29">
        <v>621</v>
      </c>
      <c r="M23" s="30">
        <v>38</v>
      </c>
    </row>
    <row r="24" spans="1:13" ht="14.25" customHeight="1">
      <c r="A24" s="2" t="s">
        <v>12</v>
      </c>
      <c r="B24" s="26">
        <f>+B23/$B$23*100</f>
        <v>100</v>
      </c>
      <c r="C24" s="32">
        <f>+C23/$B$23*100</f>
        <v>58.43216845309824</v>
      </c>
      <c r="D24" s="32">
        <f>+D23/$B$23*100</f>
        <v>41.56783154690176</v>
      </c>
      <c r="E24" s="32">
        <f>E23/D23*100</f>
        <v>97.7113213304852</v>
      </c>
      <c r="F24" s="32">
        <f>F23/D23*100</f>
        <v>2.151357949343912</v>
      </c>
      <c r="G24" s="33">
        <f>G23/D23*100</f>
        <v>0.137320720170888</v>
      </c>
      <c r="H24" s="29">
        <f>+H23/$H$23*100</f>
        <v>100</v>
      </c>
      <c r="I24" s="36">
        <f>+I23/$H$23*100</f>
        <v>51.37807986406118</v>
      </c>
      <c r="J24" s="36">
        <f>+J23/$H$23*100</f>
        <v>48.62192013593883</v>
      </c>
      <c r="K24" s="32">
        <f>K23/J23*100</f>
        <v>95.39386314391557</v>
      </c>
      <c r="L24" s="32">
        <f>L23/J23*100</f>
        <v>4.340532606416439</v>
      </c>
      <c r="M24" s="33">
        <f>M23/J23*100</f>
        <v>0.2656042496679947</v>
      </c>
    </row>
    <row r="25" spans="1:13" ht="14.25" customHeight="1">
      <c r="A25" s="2" t="s">
        <v>10</v>
      </c>
      <c r="B25" s="37">
        <f aca="true" t="shared" si="3" ref="B25:M25">+B23/B8*100</f>
        <v>37.26366042730195</v>
      </c>
      <c r="C25" s="32">
        <f t="shared" si="3"/>
        <v>52.97872340425533</v>
      </c>
      <c r="D25" s="32">
        <f t="shared" si="3"/>
        <v>26.2980499157371</v>
      </c>
      <c r="E25" s="32">
        <f t="shared" si="3"/>
        <v>32.57541075334453</v>
      </c>
      <c r="F25" s="32">
        <f t="shared" si="3"/>
        <v>3.0887185104052572</v>
      </c>
      <c r="G25" s="33">
        <f t="shared" si="3"/>
        <v>1.2893982808022924</v>
      </c>
      <c r="H25" s="32">
        <f t="shared" si="3"/>
        <v>52.2563000586052</v>
      </c>
      <c r="I25" s="32">
        <f t="shared" si="3"/>
        <v>63.044203502919096</v>
      </c>
      <c r="J25" s="32">
        <f t="shared" si="3"/>
        <v>44.25438460824647</v>
      </c>
      <c r="K25" s="32">
        <f t="shared" si="3"/>
        <v>49.79386332956328</v>
      </c>
      <c r="L25" s="32">
        <f t="shared" si="3"/>
        <v>13.793869391381609</v>
      </c>
      <c r="M25" s="33">
        <f t="shared" si="3"/>
        <v>9.090909090909092</v>
      </c>
    </row>
    <row r="26" spans="1:13" ht="14.25" customHeight="1">
      <c r="A26" s="1"/>
      <c r="B26" s="26"/>
      <c r="C26" s="27"/>
      <c r="D26" s="27"/>
      <c r="E26" s="27"/>
      <c r="F26" s="27"/>
      <c r="G26" s="28"/>
      <c r="H26" s="29"/>
      <c r="I26" s="29"/>
      <c r="J26" s="29"/>
      <c r="K26" s="29"/>
      <c r="L26" s="29"/>
      <c r="M26" s="30"/>
    </row>
    <row r="27" spans="1:13" ht="14.25" customHeight="1">
      <c r="A27" s="17" t="s">
        <v>15</v>
      </c>
      <c r="B27" s="26">
        <v>47046</v>
      </c>
      <c r="C27" s="27">
        <v>2984</v>
      </c>
      <c r="D27" s="27">
        <v>44062</v>
      </c>
      <c r="E27" s="27">
        <v>16924</v>
      </c>
      <c r="F27" s="27">
        <v>18606</v>
      </c>
      <c r="G27" s="28">
        <v>8532</v>
      </c>
      <c r="H27" s="29">
        <v>49524</v>
      </c>
      <c r="I27" s="29">
        <v>4587</v>
      </c>
      <c r="J27" s="29">
        <v>44936</v>
      </c>
      <c r="K27" s="29">
        <v>22659</v>
      </c>
      <c r="L27" s="29">
        <v>17282</v>
      </c>
      <c r="M27" s="30">
        <v>4995</v>
      </c>
    </row>
    <row r="28" spans="1:13" ht="14.25" customHeight="1">
      <c r="A28" s="2" t="s">
        <v>12</v>
      </c>
      <c r="B28" s="26">
        <f>+B27/$B$27*100</f>
        <v>100</v>
      </c>
      <c r="C28" s="32">
        <f>+C27/$B$27*100</f>
        <v>6.342728393487225</v>
      </c>
      <c r="D28" s="32">
        <f>+D27/$B$27*100</f>
        <v>93.65727160651277</v>
      </c>
      <c r="E28" s="32">
        <f>E27/D27*100</f>
        <v>38.40951386682402</v>
      </c>
      <c r="F28" s="32">
        <f>F27/D27*100</f>
        <v>42.22686214879034</v>
      </c>
      <c r="G28" s="33">
        <f>G27/D27*100</f>
        <v>19.36362398438564</v>
      </c>
      <c r="H28" s="29">
        <f>+H27/$H$27*100</f>
        <v>100</v>
      </c>
      <c r="I28" s="36">
        <f>+I27/$H$27*100</f>
        <v>9.26217591470802</v>
      </c>
      <c r="J28" s="36">
        <f>+J27/$H$27*100</f>
        <v>90.73580486228899</v>
      </c>
      <c r="K28" s="32">
        <f>K27/J27*100</f>
        <v>50.42504895851878</v>
      </c>
      <c r="L28" s="32">
        <f>L27/J27*100</f>
        <v>38.45914189068898</v>
      </c>
      <c r="M28" s="33">
        <f>M27/J27*100</f>
        <v>11.115809150792238</v>
      </c>
    </row>
    <row r="29" spans="1:13" ht="14.25" customHeight="1">
      <c r="A29" s="2" t="s">
        <v>16</v>
      </c>
      <c r="B29" s="37">
        <f aca="true" t="shared" si="4" ref="B29:M29">+B27/B32*100</f>
        <v>101.17854531377695</v>
      </c>
      <c r="C29" s="32">
        <f t="shared" si="4"/>
        <v>219.41176470588238</v>
      </c>
      <c r="D29" s="32">
        <f t="shared" si="4"/>
        <v>97.61619921130755</v>
      </c>
      <c r="E29" s="32">
        <f t="shared" si="4"/>
        <v>89.83014861995754</v>
      </c>
      <c r="F29" s="32">
        <f t="shared" si="4"/>
        <v>101.77223498523138</v>
      </c>
      <c r="G29" s="33">
        <f t="shared" si="4"/>
        <v>106.437125748503</v>
      </c>
      <c r="H29" s="32">
        <f t="shared" si="4"/>
        <v>98.87003393890996</v>
      </c>
      <c r="I29" s="32">
        <f t="shared" si="4"/>
        <v>190.4109589041096</v>
      </c>
      <c r="J29" s="32">
        <f t="shared" si="4"/>
        <v>94.24496644295301</v>
      </c>
      <c r="K29" s="32">
        <f t="shared" si="4"/>
        <v>86.61366155727993</v>
      </c>
      <c r="L29" s="32">
        <f t="shared" si="4"/>
        <v>101.37854167888779</v>
      </c>
      <c r="M29" s="33">
        <f t="shared" si="4"/>
        <v>111.69499105545617</v>
      </c>
    </row>
    <row r="30" spans="1:13" ht="14.25" customHeight="1">
      <c r="A30" s="2" t="s">
        <v>17</v>
      </c>
      <c r="B30" s="37">
        <f aca="true" t="shared" si="5" ref="B30:M30">+B27/B8</f>
        <v>1.111883153715258</v>
      </c>
      <c r="C30" s="32">
        <f t="shared" si="5"/>
        <v>0.17159286946520988</v>
      </c>
      <c r="D30" s="32">
        <f t="shared" si="5"/>
        <v>1.767996147981703</v>
      </c>
      <c r="E30" s="32">
        <f t="shared" si="5"/>
        <v>0.8608779693778931</v>
      </c>
      <c r="F30" s="32">
        <f t="shared" si="5"/>
        <v>4.07579408543264</v>
      </c>
      <c r="G30" s="33">
        <f t="shared" si="5"/>
        <v>12.223495702005732</v>
      </c>
      <c r="H30" s="32">
        <f t="shared" si="5"/>
        <v>0.8795041645207693</v>
      </c>
      <c r="I30" s="32">
        <f t="shared" si="5"/>
        <v>0.19128440366972477</v>
      </c>
      <c r="J30" s="32">
        <f t="shared" si="5"/>
        <v>1.389959479105447</v>
      </c>
      <c r="K30" s="32">
        <f t="shared" si="5"/>
        <v>0.8266992593673611</v>
      </c>
      <c r="L30" s="32">
        <f t="shared" si="5"/>
        <v>3.838738338516215</v>
      </c>
      <c r="M30" s="33">
        <f t="shared" si="5"/>
        <v>11.94976076555024</v>
      </c>
    </row>
    <row r="31" spans="1:13" ht="14.25" customHeight="1">
      <c r="A31" s="1"/>
      <c r="B31" s="26"/>
      <c r="C31" s="27"/>
      <c r="D31" s="27"/>
      <c r="E31" s="27"/>
      <c r="F31" s="27"/>
      <c r="G31" s="28"/>
      <c r="H31" s="29"/>
      <c r="I31" s="29"/>
      <c r="J31" s="29"/>
      <c r="K31" s="29"/>
      <c r="L31" s="29"/>
      <c r="M31" s="30"/>
    </row>
    <row r="32" spans="1:13" ht="14.25" customHeight="1">
      <c r="A32" s="18" t="s">
        <v>44</v>
      </c>
      <c r="B32" s="26">
        <v>46498</v>
      </c>
      <c r="C32" s="27">
        <v>1360</v>
      </c>
      <c r="D32" s="27">
        <v>45138</v>
      </c>
      <c r="E32" s="27">
        <v>18840</v>
      </c>
      <c r="F32" s="27">
        <v>18282</v>
      </c>
      <c r="G32" s="28">
        <v>8016</v>
      </c>
      <c r="H32" s="29">
        <v>50090</v>
      </c>
      <c r="I32" s="29">
        <v>2409</v>
      </c>
      <c r="J32" s="29">
        <v>47680</v>
      </c>
      <c r="K32" s="29">
        <v>26161</v>
      </c>
      <c r="L32" s="29">
        <v>17047</v>
      </c>
      <c r="M32" s="30">
        <v>4472</v>
      </c>
    </row>
    <row r="33" spans="1:13" ht="14.25" customHeight="1">
      <c r="A33" s="2" t="s">
        <v>12</v>
      </c>
      <c r="B33" s="26">
        <f>+B32/$B$32*100</f>
        <v>100</v>
      </c>
      <c r="C33" s="32">
        <f>+C32/$B$32*100</f>
        <v>2.9248569830960474</v>
      </c>
      <c r="D33" s="32">
        <f>+D32/$B$32*100</f>
        <v>97.07514301690395</v>
      </c>
      <c r="E33" s="32">
        <f>E32/D32*100</f>
        <v>41.73866808454074</v>
      </c>
      <c r="F33" s="32">
        <f>F32/D32*100</f>
        <v>40.50245912534893</v>
      </c>
      <c r="G33" s="33">
        <f>G32/D32*100</f>
        <v>17.758872790110328</v>
      </c>
      <c r="H33" s="29">
        <f>+H32/$H$32*100</f>
        <v>100</v>
      </c>
      <c r="I33" s="36">
        <f>+I32/$H$32*100</f>
        <v>4.809343182271911</v>
      </c>
      <c r="J33" s="36">
        <f>+J32/$H$32*100</f>
        <v>95.18866041125973</v>
      </c>
      <c r="K33" s="32">
        <f>K32/J32*100</f>
        <v>54.86786912751678</v>
      </c>
      <c r="L33" s="32">
        <f>L32/J32*100</f>
        <v>35.75293624161074</v>
      </c>
      <c r="M33" s="33">
        <f>M32/J32*100</f>
        <v>9.379194630872483</v>
      </c>
    </row>
    <row r="34" spans="1:13" ht="14.25" customHeight="1">
      <c r="A34" s="2" t="s">
        <v>17</v>
      </c>
      <c r="B34" s="37">
        <f aca="true" t="shared" si="6" ref="B34:M34">+B32/B8</f>
        <v>1.098931745131405</v>
      </c>
      <c r="C34" s="32">
        <f t="shared" si="6"/>
        <v>0.078205865439908</v>
      </c>
      <c r="D34" s="32">
        <f t="shared" si="6"/>
        <v>1.811170853061552</v>
      </c>
      <c r="E34" s="32">
        <f t="shared" si="6"/>
        <v>0.9583396917442393</v>
      </c>
      <c r="F34" s="32">
        <f t="shared" si="6"/>
        <v>4.004819277108433</v>
      </c>
      <c r="G34" s="33">
        <f t="shared" si="6"/>
        <v>11.484240687679083</v>
      </c>
      <c r="H34" s="32">
        <f t="shared" si="6"/>
        <v>0.8895558436484399</v>
      </c>
      <c r="I34" s="32">
        <f t="shared" si="6"/>
        <v>0.10045871559633028</v>
      </c>
      <c r="J34" s="32">
        <f t="shared" si="6"/>
        <v>1.4748368338024684</v>
      </c>
      <c r="K34" s="32">
        <f t="shared" si="6"/>
        <v>0.9544675106716772</v>
      </c>
      <c r="L34" s="32">
        <f t="shared" si="6"/>
        <v>3.786539315859618</v>
      </c>
      <c r="M34" s="33">
        <f t="shared" si="6"/>
        <v>10.698564593301436</v>
      </c>
    </row>
    <row r="35" spans="1:13" ht="14.25" customHeight="1">
      <c r="A35" s="19"/>
      <c r="B35" s="35"/>
      <c r="C35" s="29"/>
      <c r="D35" s="29"/>
      <c r="E35" s="29"/>
      <c r="F35" s="29"/>
      <c r="G35" s="30"/>
      <c r="H35" s="29"/>
      <c r="I35" s="29"/>
      <c r="J35" s="29"/>
      <c r="K35" s="29"/>
      <c r="L35" s="29"/>
      <c r="M35" s="30"/>
    </row>
    <row r="36" spans="1:13" ht="14.25" customHeight="1">
      <c r="A36" s="10" t="s">
        <v>45</v>
      </c>
      <c r="B36" s="26">
        <v>3065</v>
      </c>
      <c r="C36" s="27">
        <v>846</v>
      </c>
      <c r="D36" s="27">
        <v>2219</v>
      </c>
      <c r="E36" s="27">
        <v>1448</v>
      </c>
      <c r="F36" s="27">
        <v>626</v>
      </c>
      <c r="G36" s="28">
        <v>146</v>
      </c>
      <c r="H36" s="29">
        <v>5726</v>
      </c>
      <c r="I36" s="29">
        <v>1619</v>
      </c>
      <c r="J36" s="29">
        <v>4107</v>
      </c>
      <c r="K36" s="29">
        <v>2991</v>
      </c>
      <c r="L36" s="29">
        <v>966</v>
      </c>
      <c r="M36" s="30">
        <v>151</v>
      </c>
    </row>
    <row r="37" spans="1:13" ht="14.25" customHeight="1">
      <c r="A37" s="2" t="s">
        <v>12</v>
      </c>
      <c r="B37" s="34">
        <f>+B36/$B$36*100</f>
        <v>100</v>
      </c>
      <c r="C37" s="32">
        <f>+C36/$B$36*100</f>
        <v>27.60195758564437</v>
      </c>
      <c r="D37" s="32">
        <f>+D36/$B$36*100</f>
        <v>72.39804241435563</v>
      </c>
      <c r="E37" s="32">
        <f>E36/D36*100</f>
        <v>65.25461919783686</v>
      </c>
      <c r="F37" s="32">
        <f>F36/D36*100</f>
        <v>28.21090581342947</v>
      </c>
      <c r="G37" s="33">
        <f>G36/D36*100</f>
        <v>6.579540333483551</v>
      </c>
      <c r="H37" s="51">
        <f>+H36/$H$36*100</f>
        <v>100</v>
      </c>
      <c r="I37" s="36">
        <f>+I36/$H$36*100</f>
        <v>28.27453719874258</v>
      </c>
      <c r="J37" s="36">
        <f>+J36/$H$36*100</f>
        <v>71.72546280125742</v>
      </c>
      <c r="K37" s="32">
        <f>K36/J36*100</f>
        <v>72.82688093498905</v>
      </c>
      <c r="L37" s="32">
        <f>L36/J36*100</f>
        <v>23.52081811541271</v>
      </c>
      <c r="M37" s="33">
        <f>M36/J36*100</f>
        <v>3.6766496225955687</v>
      </c>
    </row>
    <row r="38" spans="1:13" ht="14.25" customHeight="1">
      <c r="A38" s="2" t="s">
        <v>18</v>
      </c>
      <c r="B38" s="37">
        <f aca="true" t="shared" si="7" ref="B38:M38">+B36/B32*100</f>
        <v>6.591681362639254</v>
      </c>
      <c r="C38" s="32">
        <f t="shared" si="7"/>
        <v>62.205882352941174</v>
      </c>
      <c r="D38" s="32">
        <f t="shared" si="7"/>
        <v>4.916035269617617</v>
      </c>
      <c r="E38" s="32">
        <f t="shared" si="7"/>
        <v>7.685774946921444</v>
      </c>
      <c r="F38" s="32">
        <f t="shared" si="7"/>
        <v>3.4241330270211137</v>
      </c>
      <c r="G38" s="33">
        <f t="shared" si="7"/>
        <v>1.8213572854291415</v>
      </c>
      <c r="H38" s="32">
        <f t="shared" si="7"/>
        <v>11.431423437811938</v>
      </c>
      <c r="I38" s="32">
        <f t="shared" si="7"/>
        <v>67.20630967206309</v>
      </c>
      <c r="J38" s="32">
        <f t="shared" si="7"/>
        <v>8.613674496644295</v>
      </c>
      <c r="K38" s="32">
        <f t="shared" si="7"/>
        <v>11.433049195367149</v>
      </c>
      <c r="L38" s="32">
        <f t="shared" si="7"/>
        <v>5.666686220449346</v>
      </c>
      <c r="M38" s="33">
        <f t="shared" si="7"/>
        <v>3.376565295169946</v>
      </c>
    </row>
    <row r="39" spans="1:13" ht="14.25" customHeight="1">
      <c r="A39" s="2" t="s">
        <v>17</v>
      </c>
      <c r="B39" s="37">
        <f aca="true" t="shared" si="8" ref="B39:M39">+B36/B8</f>
        <v>0.07243807903195311</v>
      </c>
      <c r="C39" s="32">
        <f t="shared" si="8"/>
        <v>0.04864864864864865</v>
      </c>
      <c r="D39" s="32">
        <f t="shared" si="8"/>
        <v>0.08903779792954017</v>
      </c>
      <c r="E39" s="32">
        <f t="shared" si="8"/>
        <v>0.07365583193448294</v>
      </c>
      <c r="F39" s="32">
        <f t="shared" si="8"/>
        <v>0.1371303395399781</v>
      </c>
      <c r="G39" s="33">
        <f t="shared" si="8"/>
        <v>0.20916905444126074</v>
      </c>
      <c r="H39" s="32">
        <f t="shared" si="8"/>
        <v>0.10168889520325347</v>
      </c>
      <c r="I39" s="32">
        <f t="shared" si="8"/>
        <v>0.06751459549624687</v>
      </c>
      <c r="J39" s="32">
        <f t="shared" si="8"/>
        <v>0.12703764422035943</v>
      </c>
      <c r="K39" s="32">
        <f t="shared" si="8"/>
        <v>0.10912474004888906</v>
      </c>
      <c r="L39" s="32">
        <f t="shared" si="8"/>
        <v>0.2145713016437139</v>
      </c>
      <c r="M39" s="33">
        <f t="shared" si="8"/>
        <v>0.361244019138756</v>
      </c>
    </row>
    <row r="40" spans="1:13" ht="14.25" customHeight="1">
      <c r="A40" s="20"/>
      <c r="B40" s="26"/>
      <c r="C40" s="27"/>
      <c r="D40" s="27"/>
      <c r="E40" s="27"/>
      <c r="F40" s="27"/>
      <c r="G40" s="28"/>
      <c r="H40" s="29"/>
      <c r="I40" s="29"/>
      <c r="J40" s="29"/>
      <c r="K40" s="29"/>
      <c r="L40" s="29"/>
      <c r="M40" s="30"/>
    </row>
    <row r="41" spans="1:13" ht="14.25" customHeight="1">
      <c r="A41" s="10" t="s">
        <v>58</v>
      </c>
      <c r="B41" s="26">
        <v>38772</v>
      </c>
      <c r="C41" s="27">
        <v>13</v>
      </c>
      <c r="D41" s="27">
        <v>38759</v>
      </c>
      <c r="E41" s="27">
        <v>15985</v>
      </c>
      <c r="F41" s="27">
        <v>16126</v>
      </c>
      <c r="G41" s="28">
        <v>6649</v>
      </c>
      <c r="H41" s="29">
        <v>40997</v>
      </c>
      <c r="I41" s="29">
        <v>8</v>
      </c>
      <c r="J41" s="29">
        <v>40990</v>
      </c>
      <c r="K41" s="29">
        <v>22088</v>
      </c>
      <c r="L41" s="29">
        <v>15018</v>
      </c>
      <c r="M41" s="30">
        <v>3884</v>
      </c>
    </row>
    <row r="42" spans="1:13" ht="14.25" customHeight="1">
      <c r="A42" s="2" t="s">
        <v>12</v>
      </c>
      <c r="B42" s="26">
        <f>+B41/$B$41*100</f>
        <v>100</v>
      </c>
      <c r="C42" s="32">
        <f>+C41/$B$41*100</f>
        <v>0.0335293510780976</v>
      </c>
      <c r="D42" s="32">
        <f>+D41/$B$41*100</f>
        <v>99.9664706489219</v>
      </c>
      <c r="E42" s="32">
        <f>E41/D41*100</f>
        <v>41.24203410820713</v>
      </c>
      <c r="F42" s="32">
        <f>F41/D41*100</f>
        <v>41.60582058360639</v>
      </c>
      <c r="G42" s="33">
        <f>G41/D41*100</f>
        <v>17.154725354111303</v>
      </c>
      <c r="H42" s="29">
        <f>+H41/$H$41*100</f>
        <v>100</v>
      </c>
      <c r="I42" s="36">
        <f>+I41/$H$41*100</f>
        <v>0.019513622948020587</v>
      </c>
      <c r="J42" s="36">
        <f>+J41/$H$41*100</f>
        <v>99.98292557992048</v>
      </c>
      <c r="K42" s="32">
        <f>K41/J41*100</f>
        <v>53.886313735057335</v>
      </c>
      <c r="L42" s="32">
        <f>L41/J41*100</f>
        <v>36.638204440107344</v>
      </c>
      <c r="M42" s="33">
        <f>M41/J41*100</f>
        <v>9.475481824835326</v>
      </c>
    </row>
    <row r="43" spans="1:13" ht="14.25" customHeight="1">
      <c r="A43" s="2" t="s">
        <v>16</v>
      </c>
      <c r="B43" s="37">
        <f aca="true" t="shared" si="9" ref="B43:M43">+B41/B32*100</f>
        <v>83.3842315798529</v>
      </c>
      <c r="C43" s="32">
        <f t="shared" si="9"/>
        <v>0.9558823529411765</v>
      </c>
      <c r="D43" s="32">
        <f t="shared" si="9"/>
        <v>85.86778324250078</v>
      </c>
      <c r="E43" s="32">
        <f t="shared" si="9"/>
        <v>84.84607218683652</v>
      </c>
      <c r="F43" s="32">
        <f t="shared" si="9"/>
        <v>88.20697954271961</v>
      </c>
      <c r="G43" s="33">
        <f t="shared" si="9"/>
        <v>82.94660678642714</v>
      </c>
      <c r="H43" s="32">
        <f t="shared" si="9"/>
        <v>81.84667598323018</v>
      </c>
      <c r="I43" s="32">
        <f t="shared" si="9"/>
        <v>0.33208800332088</v>
      </c>
      <c r="J43" s="32">
        <f t="shared" si="9"/>
        <v>85.96895973154362</v>
      </c>
      <c r="K43" s="32">
        <f t="shared" si="9"/>
        <v>84.43102327892665</v>
      </c>
      <c r="L43" s="32">
        <f t="shared" si="9"/>
        <v>88.09761248313485</v>
      </c>
      <c r="M43" s="33">
        <f t="shared" si="9"/>
        <v>86.8515205724508</v>
      </c>
    </row>
    <row r="44" spans="1:13" ht="14.25" customHeight="1">
      <c r="A44" s="21" t="s">
        <v>17</v>
      </c>
      <c r="B44" s="41">
        <f aca="true" t="shared" si="10" ref="B44:M44">+B41/B8</f>
        <v>0.9163357912648894</v>
      </c>
      <c r="C44" s="42">
        <f t="shared" si="10"/>
        <v>0.0007475560667050029</v>
      </c>
      <c r="D44" s="42">
        <f t="shared" si="10"/>
        <v>1.5552122622582458</v>
      </c>
      <c r="E44" s="42">
        <f t="shared" si="10"/>
        <v>0.8131135866524238</v>
      </c>
      <c r="F44" s="42">
        <f t="shared" si="10"/>
        <v>3.5325301204819275</v>
      </c>
      <c r="G44" s="43">
        <f t="shared" si="10"/>
        <v>9.525787965616045</v>
      </c>
      <c r="H44" s="42">
        <f t="shared" si="10"/>
        <v>0.7280718890408283</v>
      </c>
      <c r="I44" s="42">
        <f t="shared" si="10"/>
        <v>0.0003336113427856547</v>
      </c>
      <c r="J44" s="42">
        <f t="shared" si="10"/>
        <v>1.267901883757617</v>
      </c>
      <c r="K44" s="42">
        <f t="shared" si="10"/>
        <v>0.8058666861249955</v>
      </c>
      <c r="L44" s="42">
        <f t="shared" si="10"/>
        <v>3.335850733007552</v>
      </c>
      <c r="M44" s="43">
        <f t="shared" si="10"/>
        <v>9.291866028708133</v>
      </c>
    </row>
    <row r="45" spans="1:13" ht="18" customHeight="1">
      <c r="A45" s="111" t="s">
        <v>41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</row>
    <row r="46" spans="1:13" ht="14.2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1:13" ht="14.25" customHeight="1">
      <c r="A47" s="1"/>
      <c r="B47" s="102"/>
      <c r="C47" s="102"/>
      <c r="D47" s="102"/>
      <c r="E47" s="102"/>
      <c r="F47" s="102"/>
      <c r="G47" s="104"/>
      <c r="H47" s="102"/>
      <c r="I47" s="102"/>
      <c r="J47" s="102"/>
      <c r="K47" s="102"/>
      <c r="L47" s="102"/>
      <c r="M47" s="104"/>
    </row>
    <row r="48" spans="1:13" ht="14.25" customHeight="1">
      <c r="A48" s="22" t="s">
        <v>19</v>
      </c>
      <c r="B48" s="44"/>
      <c r="C48" s="45"/>
      <c r="D48" s="27">
        <v>65879</v>
      </c>
      <c r="E48" s="27">
        <v>29188</v>
      </c>
      <c r="F48" s="27">
        <v>26702</v>
      </c>
      <c r="G48" s="28">
        <v>9989</v>
      </c>
      <c r="H48" s="45"/>
      <c r="I48" s="45"/>
      <c r="J48" s="29">
        <v>72371</v>
      </c>
      <c r="K48" s="29">
        <v>41149</v>
      </c>
      <c r="L48" s="29">
        <v>25339</v>
      </c>
      <c r="M48" s="30">
        <v>5883</v>
      </c>
    </row>
    <row r="49" spans="1:13" ht="14.25" customHeight="1">
      <c r="A49" s="2" t="s">
        <v>8</v>
      </c>
      <c r="B49" s="44"/>
      <c r="C49" s="45"/>
      <c r="D49" s="32">
        <f>+D48/$D$48*100</f>
        <v>100</v>
      </c>
      <c r="E49" s="32">
        <f>+E48/$D$48*100</f>
        <v>44.30546911762473</v>
      </c>
      <c r="F49" s="32">
        <f>+F48/$D$48*100</f>
        <v>40.53188421196436</v>
      </c>
      <c r="G49" s="33">
        <f>+G48/$D$48*100</f>
        <v>15.162646670410904</v>
      </c>
      <c r="H49" s="47"/>
      <c r="I49" s="47"/>
      <c r="J49" s="36">
        <f>J48/$J$48*100</f>
        <v>100</v>
      </c>
      <c r="K49" s="36">
        <f>K48/$J$48*100</f>
        <v>56.85841013665694</v>
      </c>
      <c r="L49" s="36">
        <f>L48/$J$48*100</f>
        <v>35.01264318580647</v>
      </c>
      <c r="M49" s="39">
        <f>M48/$J$48*100</f>
        <v>8.128946677536582</v>
      </c>
    </row>
    <row r="50" spans="1:13" ht="14.25" customHeight="1">
      <c r="A50" s="20"/>
      <c r="B50" s="35"/>
      <c r="C50" s="29"/>
      <c r="D50" s="27"/>
      <c r="E50" s="27"/>
      <c r="F50" s="27"/>
      <c r="G50" s="28"/>
      <c r="H50" s="29"/>
      <c r="I50" s="29"/>
      <c r="J50" s="29"/>
      <c r="K50" s="29"/>
      <c r="L50" s="29"/>
      <c r="M50" s="30"/>
    </row>
    <row r="51" spans="1:13" ht="14.25" customHeight="1">
      <c r="A51" s="22" t="s">
        <v>56</v>
      </c>
      <c r="B51" s="48"/>
      <c r="C51" s="49"/>
      <c r="D51" s="50">
        <v>172.7</v>
      </c>
      <c r="E51" s="50">
        <v>185.9</v>
      </c>
      <c r="F51" s="50">
        <v>167.7</v>
      </c>
      <c r="G51" s="63">
        <v>153.4</v>
      </c>
      <c r="H51" s="65"/>
      <c r="I51" s="65"/>
      <c r="J51" s="51">
        <v>181.77</v>
      </c>
      <c r="K51" s="51">
        <v>190.14</v>
      </c>
      <c r="L51" s="51">
        <v>174.43</v>
      </c>
      <c r="M51" s="66">
        <v>161.37</v>
      </c>
    </row>
    <row r="52" spans="1:13" ht="14.25" customHeight="1">
      <c r="A52" s="23"/>
      <c r="B52" s="35"/>
      <c r="C52" s="29"/>
      <c r="D52" s="29"/>
      <c r="E52" s="29"/>
      <c r="F52" s="29"/>
      <c r="G52" s="30"/>
      <c r="H52" s="29"/>
      <c r="I52" s="29"/>
      <c r="J52" s="29"/>
      <c r="K52" s="29"/>
      <c r="L52" s="29"/>
      <c r="M52" s="30"/>
    </row>
    <row r="53" spans="1:13" ht="14.25" customHeight="1">
      <c r="A53" s="22" t="s">
        <v>20</v>
      </c>
      <c r="B53" s="26"/>
      <c r="C53" s="27"/>
      <c r="D53" s="27"/>
      <c r="E53" s="27"/>
      <c r="F53" s="27"/>
      <c r="G53" s="28"/>
      <c r="H53" s="29"/>
      <c r="I53" s="29"/>
      <c r="J53" s="29"/>
      <c r="K53" s="29"/>
      <c r="L53" s="29"/>
      <c r="M53" s="30"/>
    </row>
    <row r="54" spans="1:13" ht="14.25" customHeight="1">
      <c r="A54" s="2" t="s">
        <v>21</v>
      </c>
      <c r="B54" s="44"/>
      <c r="C54" s="45"/>
      <c r="D54" s="27">
        <v>15963</v>
      </c>
      <c r="E54" s="27">
        <v>12283</v>
      </c>
      <c r="F54" s="27">
        <v>3187</v>
      </c>
      <c r="G54" s="28">
        <v>493</v>
      </c>
      <c r="H54" s="45"/>
      <c r="I54" s="45"/>
      <c r="J54" s="29">
        <v>28177</v>
      </c>
      <c r="K54" s="29">
        <v>23625</v>
      </c>
      <c r="L54" s="29">
        <v>4165</v>
      </c>
      <c r="M54" s="30">
        <v>387</v>
      </c>
    </row>
    <row r="55" spans="1:13" ht="14.25" customHeight="1">
      <c r="A55" s="2" t="s">
        <v>22</v>
      </c>
      <c r="B55" s="44"/>
      <c r="C55" s="45"/>
      <c r="D55" s="32">
        <f>+D54/D8*100</f>
        <v>64.0518417462483</v>
      </c>
      <c r="E55" s="32">
        <f>+E54/E8*100</f>
        <v>62.48028892619156</v>
      </c>
      <c r="F55" s="32">
        <f>+F54/F8*100</f>
        <v>69.81380065717416</v>
      </c>
      <c r="G55" s="33">
        <f>+G54/G8*100</f>
        <v>70.63037249283668</v>
      </c>
      <c r="H55" s="45"/>
      <c r="I55" s="45"/>
      <c r="J55" s="32">
        <f>+J54/J8*100</f>
        <v>87.15704166537783</v>
      </c>
      <c r="K55" s="32">
        <f>+K54/K8*100</f>
        <v>86.19431573570725</v>
      </c>
      <c r="L55" s="32">
        <f>+L54/L8*100</f>
        <v>92.5144380275433</v>
      </c>
      <c r="M55" s="33">
        <f>+M54/M8*100</f>
        <v>92.58373205741627</v>
      </c>
    </row>
    <row r="56" spans="1:13" ht="14.25" customHeight="1">
      <c r="A56" s="2" t="s">
        <v>37</v>
      </c>
      <c r="B56" s="44"/>
      <c r="C56" s="45"/>
      <c r="D56" s="27">
        <v>15774</v>
      </c>
      <c r="E56" s="27">
        <v>7207</v>
      </c>
      <c r="F56" s="27">
        <v>6281</v>
      </c>
      <c r="G56" s="28">
        <v>2287</v>
      </c>
      <c r="H56" s="45"/>
      <c r="I56" s="45"/>
      <c r="J56" s="29">
        <v>9206</v>
      </c>
      <c r="K56" s="29">
        <v>6984</v>
      </c>
      <c r="L56" s="29">
        <v>2075</v>
      </c>
      <c r="M56" s="30">
        <v>147</v>
      </c>
    </row>
    <row r="57" spans="1:13" ht="14.25" customHeight="1">
      <c r="A57" s="2" t="s">
        <v>23</v>
      </c>
      <c r="B57" s="44"/>
      <c r="C57" s="45"/>
      <c r="D57" s="32">
        <f>+D56/D41*100</f>
        <v>40.697644418070645</v>
      </c>
      <c r="E57" s="32">
        <f>+E56/E41*100</f>
        <v>45.086018142008136</v>
      </c>
      <c r="F57" s="32">
        <f>+F56/F41*100</f>
        <v>38.94952251023192</v>
      </c>
      <c r="G57" s="33">
        <f>+G56/G41*100</f>
        <v>34.39614979696195</v>
      </c>
      <c r="H57" s="45"/>
      <c r="I57" s="45"/>
      <c r="J57" s="32">
        <f>+J56/J41*100</f>
        <v>22.459136374725546</v>
      </c>
      <c r="K57" s="32">
        <f>+K56/K41*100</f>
        <v>31.618978630930823</v>
      </c>
      <c r="L57" s="32">
        <f>+L56/L41*100</f>
        <v>13.816753229457984</v>
      </c>
      <c r="M57" s="33">
        <f>+M56/M41*100</f>
        <v>3.7847579814624095</v>
      </c>
    </row>
    <row r="58" spans="1:13" ht="14.25" customHeight="1">
      <c r="A58" s="2"/>
      <c r="B58" s="35"/>
      <c r="C58" s="29"/>
      <c r="D58" s="32"/>
      <c r="E58" s="32"/>
      <c r="F58" s="32"/>
      <c r="G58" s="33"/>
      <c r="H58" s="29"/>
      <c r="I58" s="29"/>
      <c r="J58" s="29"/>
      <c r="K58" s="29"/>
      <c r="L58" s="29"/>
      <c r="M58" s="30"/>
    </row>
    <row r="59" spans="1:13" ht="14.25" customHeight="1">
      <c r="A59" s="10" t="s">
        <v>42</v>
      </c>
      <c r="B59" s="35"/>
      <c r="C59" s="29"/>
      <c r="D59" s="29"/>
      <c r="E59" s="29"/>
      <c r="F59" s="29"/>
      <c r="G59" s="30"/>
      <c r="H59" s="29"/>
      <c r="I59" s="29"/>
      <c r="J59" s="29"/>
      <c r="K59" s="29"/>
      <c r="L59" s="29"/>
      <c r="M59" s="30"/>
    </row>
    <row r="60" spans="1:13" ht="14.25" customHeight="1">
      <c r="A60" s="24" t="s">
        <v>33</v>
      </c>
      <c r="B60" s="35"/>
      <c r="C60" s="29"/>
      <c r="D60" s="29"/>
      <c r="E60" s="29"/>
      <c r="F60" s="29"/>
      <c r="G60" s="30"/>
      <c r="H60" s="29"/>
      <c r="I60" s="29"/>
      <c r="J60" s="29"/>
      <c r="K60" s="29"/>
      <c r="L60" s="29"/>
      <c r="M60" s="30"/>
    </row>
    <row r="61" spans="1:13" ht="14.25" customHeight="1">
      <c r="A61" s="2" t="s">
        <v>21</v>
      </c>
      <c r="B61" s="26">
        <v>15137</v>
      </c>
      <c r="C61" s="27">
        <v>1538</v>
      </c>
      <c r="D61" s="27">
        <v>13599</v>
      </c>
      <c r="E61" s="27">
        <v>9378</v>
      </c>
      <c r="F61" s="27">
        <v>3629</v>
      </c>
      <c r="G61" s="28">
        <v>592</v>
      </c>
      <c r="H61" s="29">
        <v>22290</v>
      </c>
      <c r="I61" s="29">
        <v>4720</v>
      </c>
      <c r="J61" s="29">
        <v>17570</v>
      </c>
      <c r="K61" s="29">
        <v>14084</v>
      </c>
      <c r="L61" s="29">
        <v>3172</v>
      </c>
      <c r="M61" s="30">
        <v>314</v>
      </c>
    </row>
    <row r="62" spans="1:13" ht="14.25" customHeight="1">
      <c r="A62" s="2" t="s">
        <v>10</v>
      </c>
      <c r="B62" s="37">
        <f aca="true" t="shared" si="11" ref="B62:M62">+B61/B8*100</f>
        <v>35.77472111930422</v>
      </c>
      <c r="C62" s="32">
        <f t="shared" si="11"/>
        <v>8.844163312248417</v>
      </c>
      <c r="D62" s="32">
        <f t="shared" si="11"/>
        <v>54.56624668967177</v>
      </c>
      <c r="E62" s="32">
        <f t="shared" si="11"/>
        <v>47.703341980772166</v>
      </c>
      <c r="F62" s="32">
        <f t="shared" si="11"/>
        <v>79.49616648411829</v>
      </c>
      <c r="G62" s="33">
        <f t="shared" si="11"/>
        <v>84.81375358166189</v>
      </c>
      <c r="H62" s="32">
        <f t="shared" si="11"/>
        <v>39.585146246603564</v>
      </c>
      <c r="I62" s="32">
        <f t="shared" si="11"/>
        <v>19.683069224353627</v>
      </c>
      <c r="J62" s="32">
        <f t="shared" si="11"/>
        <v>54.34748986977637</v>
      </c>
      <c r="K62" s="32">
        <f t="shared" si="11"/>
        <v>51.384581706738665</v>
      </c>
      <c r="L62" s="32">
        <f t="shared" si="11"/>
        <v>70.45757441137272</v>
      </c>
      <c r="M62" s="33">
        <f t="shared" si="11"/>
        <v>75.11961722488039</v>
      </c>
    </row>
    <row r="63" spans="1:13" ht="14.25" customHeight="1">
      <c r="A63" s="2" t="s">
        <v>24</v>
      </c>
      <c r="B63" s="26">
        <v>36876</v>
      </c>
      <c r="C63" s="27">
        <v>2653</v>
      </c>
      <c r="D63" s="27">
        <v>34223</v>
      </c>
      <c r="E63" s="27">
        <v>20407</v>
      </c>
      <c r="F63" s="27">
        <v>11255</v>
      </c>
      <c r="G63" s="28">
        <v>2561</v>
      </c>
      <c r="H63" s="29">
        <v>53479</v>
      </c>
      <c r="I63" s="29">
        <v>8150</v>
      </c>
      <c r="J63" s="29">
        <v>45329</v>
      </c>
      <c r="K63" s="29">
        <v>33276</v>
      </c>
      <c r="L63" s="29">
        <v>10780</v>
      </c>
      <c r="M63" s="30">
        <v>1273</v>
      </c>
    </row>
    <row r="64" spans="1:13" ht="14.25" customHeight="1">
      <c r="A64" s="2" t="s">
        <v>8</v>
      </c>
      <c r="B64" s="26">
        <f>+B63/$B$63*100</f>
        <v>100</v>
      </c>
      <c r="C64" s="32">
        <f>+C63/$B$63*100</f>
        <v>7.194381169324222</v>
      </c>
      <c r="D64" s="32">
        <f>+D63/$B$63*100</f>
        <v>92.80561883067577</v>
      </c>
      <c r="E64" s="32">
        <f>E63/D63*100</f>
        <v>59.62948894018643</v>
      </c>
      <c r="F64" s="32">
        <f>F63/D63*100</f>
        <v>32.88723957572393</v>
      </c>
      <c r="G64" s="33">
        <f>G63/D63*100</f>
        <v>7.483271484089647</v>
      </c>
      <c r="H64" s="50">
        <f>+H63/$H$63*100</f>
        <v>100</v>
      </c>
      <c r="I64" s="32">
        <f>+I63/$H$63*100</f>
        <v>15.239626769386113</v>
      </c>
      <c r="J64" s="32">
        <f>+J63/$H$63*100</f>
        <v>84.76037323061388</v>
      </c>
      <c r="K64" s="32">
        <f>K63/J63*100</f>
        <v>73.40995830483796</v>
      </c>
      <c r="L64" s="32">
        <f>L63/J63*100</f>
        <v>23.78168501400869</v>
      </c>
      <c r="M64" s="33">
        <f>M63/J63*100</f>
        <v>2.8083566811533456</v>
      </c>
    </row>
    <row r="65" spans="1:13" ht="14.25" customHeight="1">
      <c r="A65" s="2" t="s">
        <v>25</v>
      </c>
      <c r="B65" s="37">
        <f aca="true" t="shared" si="12" ref="B65:M65">+B63/B8</f>
        <v>0.8715258082813386</v>
      </c>
      <c r="C65" s="32">
        <f t="shared" si="12"/>
        <v>0.15255894192064404</v>
      </c>
      <c r="D65" s="32">
        <f t="shared" si="12"/>
        <v>1.3732043977208892</v>
      </c>
      <c r="E65" s="32">
        <f t="shared" si="12"/>
        <v>1.0380487308611832</v>
      </c>
      <c r="F65" s="32">
        <f t="shared" si="12"/>
        <v>2.465498357064622</v>
      </c>
      <c r="G65" s="33">
        <f t="shared" si="12"/>
        <v>3.669054441260745</v>
      </c>
      <c r="H65" s="32">
        <f t="shared" si="12"/>
        <v>0.9497416043616473</v>
      </c>
      <c r="I65" s="32">
        <f t="shared" si="12"/>
        <v>0.33986655546288574</v>
      </c>
      <c r="J65" s="32">
        <f t="shared" si="12"/>
        <v>1.4021157474713106</v>
      </c>
      <c r="K65" s="32">
        <f t="shared" si="12"/>
        <v>1.2140537779561458</v>
      </c>
      <c r="L65" s="32">
        <f t="shared" si="12"/>
        <v>2.394491337183474</v>
      </c>
      <c r="M65" s="33">
        <f t="shared" si="12"/>
        <v>3.0454545454545454</v>
      </c>
    </row>
    <row r="66" spans="1:13" ht="14.25" customHeight="1">
      <c r="A66" s="2"/>
      <c r="B66" s="32"/>
      <c r="C66" s="32"/>
      <c r="D66" s="32"/>
      <c r="E66" s="32"/>
      <c r="F66" s="32"/>
      <c r="G66" s="33"/>
      <c r="H66" s="32"/>
      <c r="I66" s="32"/>
      <c r="J66" s="32"/>
      <c r="K66" s="32"/>
      <c r="L66" s="32"/>
      <c r="M66" s="33"/>
    </row>
    <row r="67" spans="1:13" ht="14.25" customHeight="1">
      <c r="A67" s="10" t="s">
        <v>26</v>
      </c>
      <c r="B67" s="35"/>
      <c r="C67" s="29"/>
      <c r="D67" s="29"/>
      <c r="E67" s="29"/>
      <c r="F67" s="29"/>
      <c r="G67" s="30"/>
      <c r="H67" s="29"/>
      <c r="I67" s="29"/>
      <c r="J67" s="29"/>
      <c r="K67" s="29"/>
      <c r="L67" s="29"/>
      <c r="M67" s="30"/>
    </row>
    <row r="68" spans="1:13" ht="14.25" customHeight="1">
      <c r="A68" s="2" t="s">
        <v>27</v>
      </c>
      <c r="B68" s="26">
        <v>9422</v>
      </c>
      <c r="C68" s="27">
        <v>2598</v>
      </c>
      <c r="D68" s="27">
        <v>6824</v>
      </c>
      <c r="E68" s="27">
        <v>4988</v>
      </c>
      <c r="F68" s="27">
        <v>1568</v>
      </c>
      <c r="G68" s="28">
        <v>268</v>
      </c>
      <c r="H68" s="29">
        <v>14837</v>
      </c>
      <c r="I68" s="29">
        <v>4348</v>
      </c>
      <c r="J68" s="29">
        <v>10489</v>
      </c>
      <c r="K68" s="29">
        <v>8623</v>
      </c>
      <c r="L68" s="29">
        <v>1694</v>
      </c>
      <c r="M68" s="30">
        <v>172</v>
      </c>
    </row>
    <row r="69" spans="1:13" ht="14.25" customHeight="1">
      <c r="A69" s="2" t="s">
        <v>10</v>
      </c>
      <c r="B69" s="37">
        <f aca="true" t="shared" si="13" ref="B69:M69">+B68/B8*100</f>
        <v>22.267914539610512</v>
      </c>
      <c r="C69" s="32">
        <f t="shared" si="13"/>
        <v>14.939620471535363</v>
      </c>
      <c r="D69" s="32">
        <f t="shared" si="13"/>
        <v>27.381430061792795</v>
      </c>
      <c r="E69" s="32">
        <f t="shared" si="13"/>
        <v>25.372602879088458</v>
      </c>
      <c r="F69" s="32">
        <f t="shared" si="13"/>
        <v>34.34830230010953</v>
      </c>
      <c r="G69" s="33">
        <f t="shared" si="13"/>
        <v>38.39541547277937</v>
      </c>
      <c r="H69" s="32">
        <f t="shared" si="13"/>
        <v>26.349251451810545</v>
      </c>
      <c r="I69" s="32">
        <f t="shared" si="13"/>
        <v>18.131776480400333</v>
      </c>
      <c r="J69" s="32">
        <f t="shared" si="13"/>
        <v>32.44455442481982</v>
      </c>
      <c r="K69" s="32">
        <f t="shared" si="13"/>
        <v>31.460469188952533</v>
      </c>
      <c r="L69" s="32">
        <f t="shared" si="13"/>
        <v>37.627721012883164</v>
      </c>
      <c r="M69" s="33">
        <f t="shared" si="13"/>
        <v>41.14832535885167</v>
      </c>
    </row>
    <row r="70" spans="1:13" ht="14.25" customHeight="1">
      <c r="A70" s="2" t="s">
        <v>60</v>
      </c>
      <c r="B70" s="26">
        <v>18954</v>
      </c>
      <c r="C70" s="27">
        <v>4898</v>
      </c>
      <c r="D70" s="27">
        <v>14056</v>
      </c>
      <c r="E70" s="27">
        <v>9672</v>
      </c>
      <c r="F70" s="27">
        <v>3601</v>
      </c>
      <c r="G70" s="28">
        <v>783</v>
      </c>
      <c r="H70" s="29">
        <v>35827</v>
      </c>
      <c r="I70" s="29">
        <v>9546</v>
      </c>
      <c r="J70" s="29">
        <v>26281</v>
      </c>
      <c r="K70" s="29">
        <v>20648</v>
      </c>
      <c r="L70" s="29">
        <v>4941</v>
      </c>
      <c r="M70" s="30">
        <v>692</v>
      </c>
    </row>
    <row r="71" spans="1:13" ht="14.25" customHeight="1">
      <c r="A71" s="2" t="s">
        <v>12</v>
      </c>
      <c r="B71" s="26">
        <f>+B70/$B$70*100</f>
        <v>100</v>
      </c>
      <c r="C71" s="32">
        <f>+C70/$B$70*100</f>
        <v>25.841511026696214</v>
      </c>
      <c r="D71" s="32">
        <f>+D70/$B$70*100</f>
        <v>74.15848897330379</v>
      </c>
      <c r="E71" s="32">
        <f>E70/D70*100</f>
        <v>68.81047239612977</v>
      </c>
      <c r="F71" s="32">
        <f>F70/D70*100</f>
        <v>25.618952760387025</v>
      </c>
      <c r="G71" s="33">
        <f>G70/D70*100</f>
        <v>5.57057484348321</v>
      </c>
      <c r="H71" s="50">
        <f>+H70/$H$70*100</f>
        <v>100</v>
      </c>
      <c r="I71" s="32">
        <f>+I70/$H$70*100</f>
        <v>26.644709297457226</v>
      </c>
      <c r="J71" s="32">
        <f>+J70/$H$70*100</f>
        <v>73.35529070254277</v>
      </c>
      <c r="K71" s="32">
        <f>K70/J70*100</f>
        <v>78.56626460180358</v>
      </c>
      <c r="L71" s="32">
        <f>L70/J70*100</f>
        <v>18.800654465203</v>
      </c>
      <c r="M71" s="33">
        <f>M70/J70*100</f>
        <v>2.6330809329934173</v>
      </c>
    </row>
    <row r="72" spans="1:13" ht="14.25" customHeight="1">
      <c r="A72" s="2" t="s">
        <v>34</v>
      </c>
      <c r="B72" s="37">
        <f aca="true" t="shared" si="14" ref="B72:M72">+B70/B8</f>
        <v>0.44795802609188884</v>
      </c>
      <c r="C72" s="32">
        <f t="shared" si="14"/>
        <v>0.2816561242093157</v>
      </c>
      <c r="D72" s="32">
        <f t="shared" si="14"/>
        <v>0.5639996789984753</v>
      </c>
      <c r="E72" s="32">
        <f t="shared" si="14"/>
        <v>0.49198840225850754</v>
      </c>
      <c r="F72" s="32">
        <f t="shared" si="14"/>
        <v>0.7888280394304491</v>
      </c>
      <c r="G72" s="33">
        <f t="shared" si="14"/>
        <v>1.1217765042979944</v>
      </c>
      <c r="H72" s="32">
        <f t="shared" si="14"/>
        <v>0.6362570814612228</v>
      </c>
      <c r="I72" s="32">
        <f t="shared" si="14"/>
        <v>0.3980817347789825</v>
      </c>
      <c r="J72" s="32">
        <f t="shared" si="14"/>
        <v>0.8129233814841165</v>
      </c>
      <c r="K72" s="32">
        <f t="shared" si="14"/>
        <v>0.7533291984384691</v>
      </c>
      <c r="L72" s="32">
        <f t="shared" si="14"/>
        <v>1.0975122167925366</v>
      </c>
      <c r="M72" s="33">
        <f t="shared" si="14"/>
        <v>1.6555023923444976</v>
      </c>
    </row>
    <row r="73" spans="1:13" ht="14.25" customHeight="1">
      <c r="A73" s="2"/>
      <c r="B73" s="37"/>
      <c r="C73" s="32"/>
      <c r="D73" s="32"/>
      <c r="E73" s="32"/>
      <c r="F73" s="32"/>
      <c r="G73" s="33"/>
      <c r="H73" s="32"/>
      <c r="I73" s="32"/>
      <c r="J73" s="32"/>
      <c r="K73" s="32"/>
      <c r="L73" s="32"/>
      <c r="M73" s="33"/>
    </row>
    <row r="74" spans="1:13" ht="14.25" customHeight="1">
      <c r="A74" s="10" t="s">
        <v>28</v>
      </c>
      <c r="B74" s="35"/>
      <c r="C74" s="29"/>
      <c r="D74" s="29"/>
      <c r="E74" s="29"/>
      <c r="F74" s="29"/>
      <c r="G74" s="30"/>
      <c r="H74" s="29"/>
      <c r="I74" s="29"/>
      <c r="J74" s="29"/>
      <c r="K74" s="29"/>
      <c r="L74" s="29"/>
      <c r="M74" s="30"/>
    </row>
    <row r="75" spans="1:13" ht="14.25" customHeight="1">
      <c r="A75" s="2" t="s">
        <v>27</v>
      </c>
      <c r="B75" s="26">
        <v>27476</v>
      </c>
      <c r="C75" s="27">
        <v>3349</v>
      </c>
      <c r="D75" s="27">
        <v>19127</v>
      </c>
      <c r="E75" s="27">
        <v>14604</v>
      </c>
      <c r="F75" s="27">
        <v>3907</v>
      </c>
      <c r="G75" s="28">
        <v>616</v>
      </c>
      <c r="H75" s="29">
        <v>29579</v>
      </c>
      <c r="I75" s="29">
        <v>9516</v>
      </c>
      <c r="J75" s="29">
        <v>20063</v>
      </c>
      <c r="K75" s="29">
        <v>16652</v>
      </c>
      <c r="L75" s="29">
        <v>3114</v>
      </c>
      <c r="M75" s="30">
        <v>297</v>
      </c>
    </row>
    <row r="76" spans="1:13" ht="14.25" customHeight="1">
      <c r="A76" s="2" t="s">
        <v>29</v>
      </c>
      <c r="B76" s="37">
        <f aca="true" t="shared" si="15" ref="B76:M76">+B75/B8*100</f>
        <v>64.93666099451693</v>
      </c>
      <c r="C76" s="32">
        <f t="shared" si="15"/>
        <v>19.258194364577346</v>
      </c>
      <c r="D76" s="32">
        <f t="shared" si="15"/>
        <v>76.74745205039724</v>
      </c>
      <c r="E76" s="32">
        <f t="shared" si="15"/>
        <v>74.28658629635282</v>
      </c>
      <c r="F76" s="32">
        <f t="shared" si="15"/>
        <v>85.58598028477546</v>
      </c>
      <c r="G76" s="33">
        <f t="shared" si="15"/>
        <v>88.25214899713467</v>
      </c>
      <c r="H76" s="32">
        <f t="shared" si="15"/>
        <v>52.52979097479976</v>
      </c>
      <c r="I76" s="32">
        <f t="shared" si="15"/>
        <v>39.68306922435363</v>
      </c>
      <c r="J76" s="32">
        <f t="shared" si="15"/>
        <v>62.05883262705311</v>
      </c>
      <c r="K76" s="32">
        <f t="shared" si="15"/>
        <v>60.75376701083586</v>
      </c>
      <c r="L76" s="32">
        <f t="shared" si="15"/>
        <v>69.16925810750777</v>
      </c>
      <c r="M76" s="33">
        <f t="shared" si="15"/>
        <v>71.05263157894737</v>
      </c>
    </row>
    <row r="77" spans="1:13" ht="14.25" customHeight="1">
      <c r="A77" s="2" t="s">
        <v>59</v>
      </c>
      <c r="B77" s="26">
        <v>133054</v>
      </c>
      <c r="C77" s="27">
        <v>32489</v>
      </c>
      <c r="D77" s="27">
        <v>100565</v>
      </c>
      <c r="E77" s="27">
        <v>68082</v>
      </c>
      <c r="F77" s="27">
        <v>26398</v>
      </c>
      <c r="G77" s="28">
        <v>6065</v>
      </c>
      <c r="H77" s="29">
        <v>189001</v>
      </c>
      <c r="I77" s="29">
        <v>50183</v>
      </c>
      <c r="J77" s="29">
        <v>138818</v>
      </c>
      <c r="K77" s="29">
        <v>107939</v>
      </c>
      <c r="L77" s="29">
        <v>27525</v>
      </c>
      <c r="M77" s="30">
        <v>3354</v>
      </c>
    </row>
    <row r="78" spans="1:13" ht="14.25" customHeight="1">
      <c r="A78" s="2" t="s">
        <v>8</v>
      </c>
      <c r="B78" s="26">
        <f>+B77/$B$77*100</f>
        <v>100</v>
      </c>
      <c r="C78" s="32">
        <f>+C77/$B$77*100</f>
        <v>24.417905512047742</v>
      </c>
      <c r="D78" s="32">
        <f>+D77/$B$77*100</f>
        <v>75.58209448795226</v>
      </c>
      <c r="E78" s="32">
        <f>E77/D77*100</f>
        <v>67.69949783721971</v>
      </c>
      <c r="F78" s="32">
        <f>F77/D77*100</f>
        <v>26.249689255705267</v>
      </c>
      <c r="G78" s="33">
        <f>G77/D77*100</f>
        <v>6.030925272212002</v>
      </c>
      <c r="H78" s="50">
        <f>+H77/$H$77*100</f>
        <v>100</v>
      </c>
      <c r="I78" s="32">
        <f>+I77/$H$77*100</f>
        <v>26.55171136660653</v>
      </c>
      <c r="J78" s="32">
        <f>+J77/$H$77*100</f>
        <v>73.44828863339347</v>
      </c>
      <c r="K78" s="32">
        <f>K77/J77*100</f>
        <v>77.75576654324368</v>
      </c>
      <c r="L78" s="32">
        <f>L77/J77*100</f>
        <v>19.828120272587128</v>
      </c>
      <c r="M78" s="33">
        <f>M77/J77*100</f>
        <v>2.4161131841692</v>
      </c>
    </row>
    <row r="79" spans="1:13" ht="14.25" customHeight="1">
      <c r="A79" s="2" t="s">
        <v>35</v>
      </c>
      <c r="B79" s="37">
        <f aca="true" t="shared" si="16" ref="B79:M79">+B77/B8</f>
        <v>3.1445925505766685</v>
      </c>
      <c r="C79" s="32">
        <f t="shared" si="16"/>
        <v>1.868257619321449</v>
      </c>
      <c r="D79" s="32">
        <f t="shared" si="16"/>
        <v>4.035189792151512</v>
      </c>
      <c r="E79" s="32">
        <f t="shared" si="16"/>
        <v>3.4631466503891346</v>
      </c>
      <c r="F79" s="32">
        <f t="shared" si="16"/>
        <v>5.782694414019716</v>
      </c>
      <c r="G79" s="33">
        <f t="shared" si="16"/>
        <v>8.689111747851003</v>
      </c>
      <c r="H79" s="32">
        <f t="shared" si="16"/>
        <v>3.3564971851746614</v>
      </c>
      <c r="I79" s="32">
        <f t="shared" si="16"/>
        <v>2.0927022518765637</v>
      </c>
      <c r="J79" s="32">
        <f t="shared" si="16"/>
        <v>4.293915679420953</v>
      </c>
      <c r="K79" s="32">
        <f t="shared" si="16"/>
        <v>3.9380860301360867</v>
      </c>
      <c r="L79" s="32">
        <f t="shared" si="16"/>
        <v>6.113949355841848</v>
      </c>
      <c r="M79" s="33">
        <f t="shared" si="16"/>
        <v>8.023923444976077</v>
      </c>
    </row>
    <row r="80" spans="1:13" ht="12" customHeight="1">
      <c r="A80" s="2"/>
      <c r="B80" s="37"/>
      <c r="C80" s="32"/>
      <c r="D80" s="32"/>
      <c r="E80" s="32"/>
      <c r="F80" s="32"/>
      <c r="G80" s="33"/>
      <c r="H80" s="32"/>
      <c r="I80" s="32"/>
      <c r="J80" s="32"/>
      <c r="K80" s="32"/>
      <c r="L80" s="32"/>
      <c r="M80" s="33"/>
    </row>
    <row r="81" spans="1:13" ht="14.25" customHeight="1">
      <c r="A81" s="10" t="s">
        <v>57</v>
      </c>
      <c r="B81" s="26"/>
      <c r="C81" s="27"/>
      <c r="D81" s="27"/>
      <c r="E81" s="27"/>
      <c r="F81" s="27"/>
      <c r="G81" s="28"/>
      <c r="H81" s="29"/>
      <c r="I81" s="29"/>
      <c r="J81" s="29"/>
      <c r="K81" s="29"/>
      <c r="L81" s="29"/>
      <c r="M81" s="30"/>
    </row>
    <row r="82" spans="1:13" ht="14.25" customHeight="1">
      <c r="A82" s="2" t="s">
        <v>27</v>
      </c>
      <c r="B82" s="26">
        <v>6613</v>
      </c>
      <c r="C82" s="27">
        <v>1530</v>
      </c>
      <c r="D82" s="27">
        <v>5083</v>
      </c>
      <c r="E82" s="27">
        <v>3411</v>
      </c>
      <c r="F82" s="27">
        <v>1385</v>
      </c>
      <c r="G82" s="28">
        <v>287</v>
      </c>
      <c r="H82" s="29">
        <v>7249</v>
      </c>
      <c r="I82" s="29">
        <v>1654</v>
      </c>
      <c r="J82" s="29">
        <v>5595</v>
      </c>
      <c r="K82" s="29">
        <v>4386</v>
      </c>
      <c r="L82" s="29">
        <v>1090</v>
      </c>
      <c r="M82" s="30">
        <v>119</v>
      </c>
    </row>
    <row r="83" spans="1:13" ht="14.25" customHeight="1">
      <c r="A83" s="2" t="s">
        <v>29</v>
      </c>
      <c r="B83" s="37">
        <f aca="true" t="shared" si="17" ref="B83:M83">+B82/B8*100</f>
        <v>15.629135942522215</v>
      </c>
      <c r="C83" s="32">
        <f t="shared" si="17"/>
        <v>8.79815986198965</v>
      </c>
      <c r="D83" s="32">
        <f t="shared" si="17"/>
        <v>20.395634379263303</v>
      </c>
      <c r="E83" s="32">
        <f t="shared" si="17"/>
        <v>17.3508316801465</v>
      </c>
      <c r="F83" s="32">
        <f t="shared" si="17"/>
        <v>30.339539978094194</v>
      </c>
      <c r="G83" s="33">
        <f t="shared" si="17"/>
        <v>41.117478510028654</v>
      </c>
      <c r="H83" s="32">
        <f t="shared" si="17"/>
        <v>12.873608126587225</v>
      </c>
      <c r="I83" s="32">
        <f t="shared" si="17"/>
        <v>6.897414512093411</v>
      </c>
      <c r="J83" s="32">
        <f t="shared" si="17"/>
        <v>17.306443131553713</v>
      </c>
      <c r="K83" s="32">
        <f t="shared" si="17"/>
        <v>16.002043124521144</v>
      </c>
      <c r="L83" s="32">
        <f t="shared" si="17"/>
        <v>24.211461572634384</v>
      </c>
      <c r="M83" s="33">
        <f t="shared" si="17"/>
        <v>28.4688995215311</v>
      </c>
    </row>
    <row r="84" spans="1:14" ht="14.25" customHeight="1">
      <c r="A84" s="2" t="s">
        <v>30</v>
      </c>
      <c r="B84" s="26">
        <v>22168</v>
      </c>
      <c r="C84" s="27">
        <v>4733</v>
      </c>
      <c r="D84" s="27">
        <v>17435</v>
      </c>
      <c r="E84" s="27">
        <v>10852</v>
      </c>
      <c r="F84" s="27">
        <v>5333</v>
      </c>
      <c r="G84" s="28">
        <v>1240</v>
      </c>
      <c r="H84" s="29">
        <v>35314</v>
      </c>
      <c r="I84" s="29">
        <v>7232</v>
      </c>
      <c r="J84" s="29">
        <v>28082</v>
      </c>
      <c r="K84" s="29">
        <v>20685</v>
      </c>
      <c r="L84" s="29">
        <v>6621</v>
      </c>
      <c r="M84" s="30">
        <v>776</v>
      </c>
      <c r="N84" s="12"/>
    </row>
    <row r="85" spans="1:13" ht="14.25" customHeight="1">
      <c r="A85" s="2" t="s">
        <v>8</v>
      </c>
      <c r="B85" s="26">
        <f>+B84/$B$84*100</f>
        <v>100</v>
      </c>
      <c r="C85" s="32">
        <f>+C84/$B$84*100</f>
        <v>21.35059545290509</v>
      </c>
      <c r="D85" s="32">
        <f>+D84/$B$84*100</f>
        <v>78.64940454709492</v>
      </c>
      <c r="E85" s="32">
        <f>E84/D84*100</f>
        <v>62.242615428735306</v>
      </c>
      <c r="F85" s="32">
        <f>F84/D84*100</f>
        <v>30.58789790650989</v>
      </c>
      <c r="G85" s="33">
        <f>G84/D84*100</f>
        <v>7.112130771436766</v>
      </c>
      <c r="H85" s="50">
        <f>+H84/$H$84*100</f>
        <v>100</v>
      </c>
      <c r="I85" s="32">
        <f>+I84/$H$84*100</f>
        <v>20.47913009004927</v>
      </c>
      <c r="J85" s="32">
        <f>+J84/$H$84*100</f>
        <v>79.52086990995073</v>
      </c>
      <c r="K85" s="32">
        <f>K84/J84*100</f>
        <v>73.65928352681433</v>
      </c>
      <c r="L85" s="32">
        <f>L84/J84*100</f>
        <v>23.57738052845239</v>
      </c>
      <c r="M85" s="33">
        <f>M84/J84*100</f>
        <v>2.763335944733281</v>
      </c>
    </row>
    <row r="86" spans="1:13" ht="14.25" customHeight="1">
      <c r="A86" s="21" t="s">
        <v>36</v>
      </c>
      <c r="B86" s="41">
        <f aca="true" t="shared" si="18" ref="B86:M86">+B84/B8</f>
        <v>0.5239175647570429</v>
      </c>
      <c r="C86" s="42">
        <f t="shared" si="18"/>
        <v>0.2721679125934445</v>
      </c>
      <c r="D86" s="42">
        <f t="shared" si="18"/>
        <v>0.6995826980178156</v>
      </c>
      <c r="E86" s="42">
        <f t="shared" si="18"/>
        <v>0.5520118012106414</v>
      </c>
      <c r="F86" s="42">
        <f t="shared" si="18"/>
        <v>1.168236582694414</v>
      </c>
      <c r="G86" s="43">
        <f t="shared" si="18"/>
        <v>1.7765042979942693</v>
      </c>
      <c r="H86" s="42">
        <f t="shared" si="18"/>
        <v>0.6271466373048713</v>
      </c>
      <c r="I86" s="42">
        <f t="shared" si="18"/>
        <v>0.30158465387823186</v>
      </c>
      <c r="J86" s="42">
        <f t="shared" si="18"/>
        <v>0.8686318784991803</v>
      </c>
      <c r="K86" s="42">
        <f t="shared" si="18"/>
        <v>0.7546791199970813</v>
      </c>
      <c r="L86" s="42">
        <f t="shared" si="18"/>
        <v>1.4706796979120391</v>
      </c>
      <c r="M86" s="43">
        <f t="shared" si="18"/>
        <v>1.8564593301435406</v>
      </c>
    </row>
    <row r="87" spans="1:13" ht="14.25" customHeight="1">
      <c r="A87" s="111" t="s">
        <v>41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</row>
    <row r="88" spans="1:7" ht="15" customHeight="1">
      <c r="A88" s="14"/>
      <c r="B88" s="14"/>
      <c r="C88" s="14"/>
      <c r="D88" s="14"/>
      <c r="E88" s="14"/>
      <c r="F88" s="14"/>
      <c r="G88" s="14"/>
    </row>
  </sheetData>
  <sheetProtection/>
  <mergeCells count="12">
    <mergeCell ref="A87:M87"/>
    <mergeCell ref="A45:M45"/>
    <mergeCell ref="H5:H6"/>
    <mergeCell ref="I5:I6"/>
    <mergeCell ref="J5:M5"/>
    <mergeCell ref="A1:M1"/>
    <mergeCell ref="A4:A6"/>
    <mergeCell ref="B4:G4"/>
    <mergeCell ref="H4:M4"/>
    <mergeCell ref="B5:B6"/>
    <mergeCell ref="C5:C6"/>
    <mergeCell ref="D5:G5"/>
  </mergeCells>
  <printOptions horizontalCentered="1"/>
  <pageMargins left="1" right="0.75" top="1" bottom="1" header="0.75" footer="0.75"/>
  <pageSetup firstPageNumber="25" useFirstPageNumber="1" horizontalDpi="600" verticalDpi="600" orientation="portrait" r:id="rId1"/>
  <headerFooter alignWithMargins="0">
    <oddFooter>&amp;L&amp;"Arial Narrow,Regular"&amp;8           Zila series: Jamalpur&amp;C&amp;"Arial Narrow,Regular"&amp;8&amp;P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4.25" customHeight="1"/>
  <cols>
    <col min="1" max="1" width="19.57421875" style="25" customWidth="1"/>
    <col min="2" max="2" width="5.7109375" style="25" customWidth="1"/>
    <col min="3" max="3" width="6.140625" style="25" customWidth="1"/>
    <col min="4" max="4" width="5.57421875" style="25" customWidth="1"/>
    <col min="5" max="5" width="5.8515625" style="25" customWidth="1"/>
    <col min="6" max="7" width="5.421875" style="25" customWidth="1"/>
    <col min="8" max="8" width="5.7109375" style="25" customWidth="1"/>
    <col min="9" max="9" width="6.00390625" style="11" customWidth="1"/>
    <col min="10" max="10" width="5.421875" style="11" customWidth="1"/>
    <col min="11" max="11" width="5.57421875" style="11" customWidth="1"/>
    <col min="12" max="12" width="5.8515625" style="11" customWidth="1"/>
    <col min="13" max="13" width="5.421875" style="11" customWidth="1"/>
    <col min="14" max="16384" width="9.140625" style="11" customWidth="1"/>
  </cols>
  <sheetData>
    <row r="1" spans="1:13" ht="14.25" customHeight="1">
      <c r="A1" s="112" t="s">
        <v>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4.25" customHeight="1">
      <c r="A3" s="60" t="s">
        <v>67</v>
      </c>
      <c r="B3" s="61"/>
      <c r="C3" s="61"/>
      <c r="D3" s="61"/>
      <c r="F3" s="61"/>
      <c r="G3" s="62" t="s">
        <v>63</v>
      </c>
      <c r="H3" s="14"/>
      <c r="I3" s="15"/>
      <c r="J3" s="14"/>
      <c r="K3" s="15" t="s">
        <v>0</v>
      </c>
      <c r="L3" s="15"/>
      <c r="M3" s="14"/>
    </row>
    <row r="4" spans="1:24" ht="14.25" customHeight="1">
      <c r="A4" s="113" t="s">
        <v>1</v>
      </c>
      <c r="B4" s="117">
        <v>1996</v>
      </c>
      <c r="C4" s="117"/>
      <c r="D4" s="117"/>
      <c r="E4" s="117"/>
      <c r="F4" s="117"/>
      <c r="G4" s="117"/>
      <c r="H4" s="117">
        <v>2008</v>
      </c>
      <c r="I4" s="117"/>
      <c r="J4" s="117"/>
      <c r="K4" s="117"/>
      <c r="L4" s="117"/>
      <c r="M4" s="117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4.25" customHeight="1">
      <c r="A5" s="113"/>
      <c r="B5" s="119" t="s">
        <v>2</v>
      </c>
      <c r="C5" s="117" t="s">
        <v>32</v>
      </c>
      <c r="D5" s="117" t="s">
        <v>3</v>
      </c>
      <c r="E5" s="117"/>
      <c r="F5" s="117"/>
      <c r="G5" s="117"/>
      <c r="H5" s="117" t="s">
        <v>2</v>
      </c>
      <c r="I5" s="117" t="s">
        <v>32</v>
      </c>
      <c r="J5" s="117" t="s">
        <v>3</v>
      </c>
      <c r="K5" s="117"/>
      <c r="L5" s="117"/>
      <c r="M5" s="117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4.25" customHeight="1">
      <c r="A6" s="113"/>
      <c r="B6" s="120"/>
      <c r="C6" s="117"/>
      <c r="D6" s="3" t="s">
        <v>46</v>
      </c>
      <c r="E6" s="3" t="s">
        <v>4</v>
      </c>
      <c r="F6" s="3" t="s">
        <v>5</v>
      </c>
      <c r="G6" s="3" t="s">
        <v>6</v>
      </c>
      <c r="H6" s="117"/>
      <c r="I6" s="117"/>
      <c r="J6" s="3" t="s">
        <v>46</v>
      </c>
      <c r="K6" s="3" t="s">
        <v>4</v>
      </c>
      <c r="L6" s="3" t="s">
        <v>5</v>
      </c>
      <c r="M6" s="3" t="s">
        <v>6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4.25" customHeight="1">
      <c r="A7" s="98"/>
      <c r="B7" s="101"/>
      <c r="C7" s="99"/>
      <c r="D7" s="99"/>
      <c r="E7" s="99"/>
      <c r="F7" s="99"/>
      <c r="G7" s="100"/>
      <c r="H7" s="101"/>
      <c r="I7" s="99"/>
      <c r="J7" s="99"/>
      <c r="K7" s="99"/>
      <c r="L7" s="99"/>
      <c r="M7" s="100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4.25" customHeight="1">
      <c r="A8" s="17" t="s">
        <v>7</v>
      </c>
      <c r="B8" s="26">
        <v>53035</v>
      </c>
      <c r="C8" s="27">
        <v>21260</v>
      </c>
      <c r="D8" s="27">
        <v>31775</v>
      </c>
      <c r="E8" s="27">
        <v>25723</v>
      </c>
      <c r="F8" s="27">
        <v>5385</v>
      </c>
      <c r="G8" s="28">
        <v>667</v>
      </c>
      <c r="H8" s="35">
        <v>73982</v>
      </c>
      <c r="I8" s="29">
        <v>29297</v>
      </c>
      <c r="J8" s="29">
        <v>44685</v>
      </c>
      <c r="K8" s="29">
        <v>38280</v>
      </c>
      <c r="L8" s="29">
        <v>5843</v>
      </c>
      <c r="M8" s="30">
        <v>562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4.25" customHeight="1">
      <c r="A9" s="2" t="s">
        <v>8</v>
      </c>
      <c r="B9" s="26">
        <f>+B8/$B$8*100</f>
        <v>100</v>
      </c>
      <c r="C9" s="32">
        <f>+C8/$B$8*100</f>
        <v>40.08673517488451</v>
      </c>
      <c r="D9" s="32">
        <f>+D8/$B$8*100</f>
        <v>59.91326482511548</v>
      </c>
      <c r="E9" s="32">
        <f>E8/D8*100</f>
        <v>80.95357985837923</v>
      </c>
      <c r="F9" s="32">
        <f>F8/D8*100</f>
        <v>16.947285601888275</v>
      </c>
      <c r="G9" s="33">
        <f>G8/D8*100</f>
        <v>2.099134539732494</v>
      </c>
      <c r="H9" s="34">
        <f>+H8/$H$8*100</f>
        <v>100</v>
      </c>
      <c r="I9" s="32">
        <f>+I8/$H$8*100</f>
        <v>39.60017301505771</v>
      </c>
      <c r="J9" s="32">
        <f>+J8/$H$8*100</f>
        <v>60.39982698494229</v>
      </c>
      <c r="K9" s="32">
        <f>K8/J8*100</f>
        <v>85.66633098355153</v>
      </c>
      <c r="L9" s="32">
        <f>L8/J8*100</f>
        <v>13.075976278393197</v>
      </c>
      <c r="M9" s="33">
        <f>M8/J8*100</f>
        <v>1.2576927380552758</v>
      </c>
      <c r="P9" s="16"/>
      <c r="Q9" s="16"/>
      <c r="R9" s="16"/>
      <c r="S9" s="16"/>
      <c r="T9" s="16"/>
      <c r="U9" s="16"/>
      <c r="V9" s="16"/>
      <c r="W9" s="16"/>
      <c r="X9" s="16"/>
    </row>
    <row r="10" spans="1:24" ht="14.25" customHeight="1">
      <c r="A10" s="18" t="s">
        <v>43</v>
      </c>
      <c r="B10" s="35"/>
      <c r="C10" s="29"/>
      <c r="D10" s="29"/>
      <c r="E10" s="29"/>
      <c r="F10" s="29"/>
      <c r="G10" s="30"/>
      <c r="H10" s="35"/>
      <c r="I10" s="29"/>
      <c r="J10" s="29"/>
      <c r="K10" s="29"/>
      <c r="L10" s="29"/>
      <c r="M10" s="30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4.25" customHeight="1">
      <c r="A11" s="1" t="s">
        <v>9</v>
      </c>
      <c r="B11" s="26">
        <v>31213</v>
      </c>
      <c r="C11" s="27">
        <v>13553</v>
      </c>
      <c r="D11" s="27">
        <v>17660</v>
      </c>
      <c r="E11" s="27">
        <v>13885</v>
      </c>
      <c r="F11" s="27">
        <v>3305</v>
      </c>
      <c r="G11" s="28">
        <v>470</v>
      </c>
      <c r="H11" s="35">
        <v>42643</v>
      </c>
      <c r="I11" s="29">
        <v>20143</v>
      </c>
      <c r="J11" s="29">
        <v>22501</v>
      </c>
      <c r="K11" s="29">
        <v>18654</v>
      </c>
      <c r="L11" s="29">
        <v>3461</v>
      </c>
      <c r="M11" s="30">
        <v>386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4.25" customHeight="1">
      <c r="A12" s="2" t="s">
        <v>8</v>
      </c>
      <c r="B12" s="26">
        <f>+B11/$B$11*100</f>
        <v>100</v>
      </c>
      <c r="C12" s="32">
        <f>+C11/$B$11*100</f>
        <v>43.421010476404064</v>
      </c>
      <c r="D12" s="32">
        <f>+D11/$B$11*100</f>
        <v>56.578989523595936</v>
      </c>
      <c r="E12" s="32">
        <f>E11/D11*100</f>
        <v>78.62400906002264</v>
      </c>
      <c r="F12" s="32">
        <f>F11/D11*100</f>
        <v>18.714609286523213</v>
      </c>
      <c r="G12" s="33">
        <f>G11/D11*100</f>
        <v>2.6613816534541335</v>
      </c>
      <c r="H12" s="35">
        <f>+H11/$H$11*100</f>
        <v>100</v>
      </c>
      <c r="I12" s="36">
        <f>+I11/$H$11*100</f>
        <v>47.236357667143494</v>
      </c>
      <c r="J12" s="36">
        <f>+J11/$H$11*100</f>
        <v>52.76598738362686</v>
      </c>
      <c r="K12" s="32">
        <f>K11/J11*100</f>
        <v>82.90298208968491</v>
      </c>
      <c r="L12" s="32">
        <f>L11/J11*100</f>
        <v>15.38153859828452</v>
      </c>
      <c r="M12" s="33">
        <f>M11/J11*100</f>
        <v>1.7154793120305762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4.25" customHeight="1">
      <c r="A13" s="2" t="s">
        <v>10</v>
      </c>
      <c r="B13" s="37">
        <f aca="true" t="shared" si="0" ref="B13:M13">+B11/B8*100</f>
        <v>58.85358725370039</v>
      </c>
      <c r="C13" s="32">
        <f t="shared" si="0"/>
        <v>63.74882408278457</v>
      </c>
      <c r="D13" s="32">
        <f t="shared" si="0"/>
        <v>55.578284815106215</v>
      </c>
      <c r="E13" s="32">
        <f t="shared" si="0"/>
        <v>53.978929362827046</v>
      </c>
      <c r="F13" s="32">
        <f t="shared" si="0"/>
        <v>61.374187558031565</v>
      </c>
      <c r="G13" s="33">
        <f t="shared" si="0"/>
        <v>70.4647676161919</v>
      </c>
      <c r="H13" s="37">
        <f t="shared" si="0"/>
        <v>57.639696142304885</v>
      </c>
      <c r="I13" s="32">
        <f t="shared" si="0"/>
        <v>68.75447998088542</v>
      </c>
      <c r="J13" s="32">
        <f t="shared" si="0"/>
        <v>50.35470515833054</v>
      </c>
      <c r="K13" s="32">
        <f t="shared" si="0"/>
        <v>48.73040752351097</v>
      </c>
      <c r="L13" s="32">
        <f t="shared" si="0"/>
        <v>59.23327058018142</v>
      </c>
      <c r="M13" s="33">
        <f t="shared" si="0"/>
        <v>68.68327402135232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4.25" customHeight="1">
      <c r="A14" s="1"/>
      <c r="B14" s="38"/>
      <c r="C14" s="36"/>
      <c r="D14" s="36"/>
      <c r="E14" s="36"/>
      <c r="F14" s="36"/>
      <c r="G14" s="39"/>
      <c r="H14" s="35"/>
      <c r="I14" s="29"/>
      <c r="J14" s="29"/>
      <c r="K14" s="29"/>
      <c r="L14" s="29"/>
      <c r="M14" s="30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4.25" customHeight="1">
      <c r="A15" s="1" t="s">
        <v>11</v>
      </c>
      <c r="B15" s="26">
        <v>12293</v>
      </c>
      <c r="C15" s="27">
        <v>247</v>
      </c>
      <c r="D15" s="27">
        <v>12046</v>
      </c>
      <c r="E15" s="27">
        <v>9820</v>
      </c>
      <c r="F15" s="27">
        <v>2030</v>
      </c>
      <c r="G15" s="28">
        <v>196</v>
      </c>
      <c r="H15" s="35">
        <v>19576</v>
      </c>
      <c r="I15" s="29">
        <v>406</v>
      </c>
      <c r="J15" s="29">
        <v>19170</v>
      </c>
      <c r="K15" s="29">
        <v>16657</v>
      </c>
      <c r="L15" s="29">
        <v>2338</v>
      </c>
      <c r="M15" s="30">
        <v>175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4.25" customHeight="1">
      <c r="A16" s="2" t="s">
        <v>12</v>
      </c>
      <c r="B16" s="26">
        <f>+B15/$B$15*100</f>
        <v>100</v>
      </c>
      <c r="C16" s="32">
        <f>+C15/$B$15*100</f>
        <v>2.009273570324575</v>
      </c>
      <c r="D16" s="32">
        <f>+D15/$B$15*100</f>
        <v>97.99072642967542</v>
      </c>
      <c r="E16" s="32">
        <f>E15/D15*100</f>
        <v>81.52083679229621</v>
      </c>
      <c r="F16" s="32">
        <f>F15/D15*100</f>
        <v>16.85206707620787</v>
      </c>
      <c r="G16" s="33">
        <f>G15/D15*100</f>
        <v>1.6270961314959322</v>
      </c>
      <c r="H16" s="35">
        <f>+H15/$H$15*100</f>
        <v>100</v>
      </c>
      <c r="I16" s="36">
        <f>+I15/$H$15*100</f>
        <v>2.0739681242337555</v>
      </c>
      <c r="J16" s="36">
        <f>+J15/$H$15*100</f>
        <v>97.92603187576624</v>
      </c>
      <c r="K16" s="32">
        <f>K15/J15*100</f>
        <v>86.89097548252478</v>
      </c>
      <c r="L16" s="32">
        <f>L15/J15*100</f>
        <v>12.196139801773604</v>
      </c>
      <c r="M16" s="33">
        <f>M15/J15*100</f>
        <v>0.9128847157016171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4.25" customHeight="1">
      <c r="A17" s="2" t="s">
        <v>10</v>
      </c>
      <c r="B17" s="37">
        <f aca="true" t="shared" si="1" ref="B17:M17">+B15/B8*100</f>
        <v>23.17903271424531</v>
      </c>
      <c r="C17" s="32">
        <f t="shared" si="1"/>
        <v>1.1618062088428975</v>
      </c>
      <c r="D17" s="32">
        <f t="shared" si="1"/>
        <v>37.91030684500393</v>
      </c>
      <c r="E17" s="32">
        <f t="shared" si="1"/>
        <v>38.1759514831085</v>
      </c>
      <c r="F17" s="32">
        <f t="shared" si="1"/>
        <v>37.697307335190345</v>
      </c>
      <c r="G17" s="33">
        <f t="shared" si="1"/>
        <v>29.38530734632684</v>
      </c>
      <c r="H17" s="37">
        <f t="shared" si="1"/>
        <v>26.460490389554213</v>
      </c>
      <c r="I17" s="32">
        <f t="shared" si="1"/>
        <v>1.3858074205550055</v>
      </c>
      <c r="J17" s="32">
        <f t="shared" si="1"/>
        <v>42.90030211480362</v>
      </c>
      <c r="K17" s="32">
        <f t="shared" si="1"/>
        <v>43.513584117032394</v>
      </c>
      <c r="L17" s="32">
        <f t="shared" si="1"/>
        <v>40.01369159678247</v>
      </c>
      <c r="M17" s="33">
        <f t="shared" si="1"/>
        <v>31.13879003558719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4.25" customHeight="1">
      <c r="A18" s="1"/>
      <c r="B18" s="35"/>
      <c r="C18" s="36"/>
      <c r="D18" s="36"/>
      <c r="E18" s="36"/>
      <c r="F18" s="36"/>
      <c r="G18" s="39"/>
      <c r="H18" s="35"/>
      <c r="I18" s="29"/>
      <c r="J18" s="29"/>
      <c r="K18" s="29"/>
      <c r="L18" s="29"/>
      <c r="M18" s="3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4.25" customHeight="1">
      <c r="A19" s="1" t="s">
        <v>13</v>
      </c>
      <c r="B19" s="26">
        <v>9529</v>
      </c>
      <c r="C19" s="27">
        <v>7460</v>
      </c>
      <c r="D19" s="27">
        <v>2069</v>
      </c>
      <c r="E19" s="27">
        <v>2018</v>
      </c>
      <c r="F19" s="27">
        <v>50</v>
      </c>
      <c r="G19" s="28">
        <v>1</v>
      </c>
      <c r="H19" s="35">
        <v>11763</v>
      </c>
      <c r="I19" s="29">
        <v>8749</v>
      </c>
      <c r="J19" s="29">
        <v>3014</v>
      </c>
      <c r="K19" s="29">
        <v>2969</v>
      </c>
      <c r="L19" s="29">
        <v>44</v>
      </c>
      <c r="M19" s="30">
        <v>1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4.25" customHeight="1">
      <c r="A20" s="2" t="s">
        <v>8</v>
      </c>
      <c r="B20" s="26">
        <f>+B19/$B$19*100</f>
        <v>100</v>
      </c>
      <c r="C20" s="32">
        <f>+C19/$B$19*100</f>
        <v>78.28733340329521</v>
      </c>
      <c r="D20" s="32">
        <f>+D19/$B$19*100</f>
        <v>21.712666596704796</v>
      </c>
      <c r="E20" s="32">
        <f>E19/D19*100</f>
        <v>97.53504108264862</v>
      </c>
      <c r="F20" s="32">
        <f>F19/D19*100</f>
        <v>2.416626389560174</v>
      </c>
      <c r="G20" s="33">
        <f>G19/D19*100</f>
        <v>0.04833252779120348</v>
      </c>
      <c r="H20" s="35">
        <f>+H19/$H$19*100</f>
        <v>100</v>
      </c>
      <c r="I20" s="36">
        <f>+I19/$H$19*100</f>
        <v>74.37728470628241</v>
      </c>
      <c r="J20" s="36">
        <f>+J19/$H$19*100</f>
        <v>25.62271529371759</v>
      </c>
      <c r="K20" s="32">
        <f>K19/J19*100</f>
        <v>98.50696748506968</v>
      </c>
      <c r="L20" s="32">
        <f>L19/J19*100</f>
        <v>1.4598540145985401</v>
      </c>
      <c r="M20" s="33">
        <f>M19/J19*100</f>
        <v>0.033178500331785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4.25" customHeight="1">
      <c r="A21" s="2" t="s">
        <v>10</v>
      </c>
      <c r="B21" s="37">
        <f aca="true" t="shared" si="2" ref="B21:M21">+B19/B8*100</f>
        <v>17.967380032054304</v>
      </c>
      <c r="C21" s="32">
        <f t="shared" si="2"/>
        <v>35.08936970837253</v>
      </c>
      <c r="D21" s="32">
        <f t="shared" si="2"/>
        <v>6.51140833988985</v>
      </c>
      <c r="E21" s="32">
        <f t="shared" si="2"/>
        <v>7.845119154064456</v>
      </c>
      <c r="F21" s="32">
        <f t="shared" si="2"/>
        <v>0.9285051067780872</v>
      </c>
      <c r="G21" s="33">
        <f t="shared" si="2"/>
        <v>0.14992503748125938</v>
      </c>
      <c r="H21" s="37">
        <f t="shared" si="2"/>
        <v>15.8998134681409</v>
      </c>
      <c r="I21" s="32">
        <f t="shared" si="2"/>
        <v>29.86312591732942</v>
      </c>
      <c r="J21" s="32">
        <f t="shared" si="2"/>
        <v>6.744992726865838</v>
      </c>
      <c r="K21" s="32">
        <f t="shared" si="2"/>
        <v>7.756008359456636</v>
      </c>
      <c r="L21" s="32">
        <f t="shared" si="2"/>
        <v>0.7530378230361116</v>
      </c>
      <c r="M21" s="33">
        <f t="shared" si="2"/>
        <v>0.1779359430604982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4.25" customHeight="1">
      <c r="A22" s="1"/>
      <c r="B22" s="26"/>
      <c r="C22" s="27"/>
      <c r="D22" s="27"/>
      <c r="E22" s="27"/>
      <c r="F22" s="27"/>
      <c r="G22" s="28"/>
      <c r="H22" s="35"/>
      <c r="I22" s="29"/>
      <c r="J22" s="29"/>
      <c r="K22" s="29"/>
      <c r="L22" s="29"/>
      <c r="M22" s="3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4.25" customHeight="1">
      <c r="A23" s="17" t="s">
        <v>14</v>
      </c>
      <c r="B23" s="26">
        <v>18192</v>
      </c>
      <c r="C23" s="27">
        <v>12082</v>
      </c>
      <c r="D23" s="27">
        <v>6110</v>
      </c>
      <c r="E23" s="27">
        <v>5901</v>
      </c>
      <c r="F23" s="27">
        <v>181</v>
      </c>
      <c r="G23" s="28">
        <v>28</v>
      </c>
      <c r="H23" s="35">
        <v>38588</v>
      </c>
      <c r="I23" s="29">
        <v>20420</v>
      </c>
      <c r="J23" s="29">
        <v>18168</v>
      </c>
      <c r="K23" s="29">
        <v>17318</v>
      </c>
      <c r="L23" s="29">
        <v>780</v>
      </c>
      <c r="M23" s="30">
        <v>70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4.25" customHeight="1">
      <c r="A24" s="2" t="s">
        <v>12</v>
      </c>
      <c r="B24" s="26">
        <f>+B23/$B$23*100</f>
        <v>100</v>
      </c>
      <c r="C24" s="32">
        <f>+C23/$B$23*100</f>
        <v>66.41380826737027</v>
      </c>
      <c r="D24" s="32">
        <f>+D23/$B$23*100</f>
        <v>33.58619173262973</v>
      </c>
      <c r="E24" s="32">
        <f>E23/D23*100</f>
        <v>96.57937806873977</v>
      </c>
      <c r="F24" s="32">
        <f>F23/D23*100</f>
        <v>2.962356792144026</v>
      </c>
      <c r="G24" s="33">
        <f>G23/D23*100</f>
        <v>0.4582651391162029</v>
      </c>
      <c r="H24" s="35">
        <f>+H23/$H$23*100</f>
        <v>100</v>
      </c>
      <c r="I24" s="36">
        <f>+I23/$H$23*100</f>
        <v>52.918005597595105</v>
      </c>
      <c r="J24" s="36">
        <f>+J23/$H$23*100</f>
        <v>47.081994402404895</v>
      </c>
      <c r="K24" s="32">
        <f>K23/J23*100</f>
        <v>95.32144429766622</v>
      </c>
      <c r="L24" s="32">
        <f>L23/J23*100</f>
        <v>4.29326287978864</v>
      </c>
      <c r="M24" s="33">
        <f>M23/J23*100</f>
        <v>0.3852928225451343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4.25" customHeight="1">
      <c r="A25" s="2" t="s">
        <v>10</v>
      </c>
      <c r="B25" s="37">
        <f aca="true" t="shared" si="3" ref="B25:M25">+B23/B8*100</f>
        <v>34.30187611954369</v>
      </c>
      <c r="C25" s="32">
        <f t="shared" si="3"/>
        <v>56.829727187206025</v>
      </c>
      <c r="D25" s="32">
        <f t="shared" si="3"/>
        <v>19.22895357985838</v>
      </c>
      <c r="E25" s="32">
        <f t="shared" si="3"/>
        <v>22.940559032772224</v>
      </c>
      <c r="F25" s="32">
        <f t="shared" si="3"/>
        <v>3.361188486536676</v>
      </c>
      <c r="G25" s="33">
        <f t="shared" si="3"/>
        <v>4.197901049475263</v>
      </c>
      <c r="H25" s="37">
        <f t="shared" si="3"/>
        <v>52.15863318104403</v>
      </c>
      <c r="I25" s="32">
        <f t="shared" si="3"/>
        <v>69.69996928013107</v>
      </c>
      <c r="J25" s="32">
        <f t="shared" si="3"/>
        <v>40.65793890567305</v>
      </c>
      <c r="K25" s="32">
        <f t="shared" si="3"/>
        <v>45.24033437826541</v>
      </c>
      <c r="L25" s="32">
        <f t="shared" si="3"/>
        <v>13.349306862912888</v>
      </c>
      <c r="M25" s="33">
        <f t="shared" si="3"/>
        <v>12.455516014234876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4.25" customHeight="1">
      <c r="A26" s="1"/>
      <c r="B26" s="26"/>
      <c r="C26" s="27"/>
      <c r="D26" s="27"/>
      <c r="E26" s="27"/>
      <c r="F26" s="27"/>
      <c r="G26" s="28"/>
      <c r="H26" s="35"/>
      <c r="I26" s="29"/>
      <c r="J26" s="29"/>
      <c r="K26" s="29"/>
      <c r="L26" s="29"/>
      <c r="M26" s="3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4.25" customHeight="1">
      <c r="A27" s="17" t="s">
        <v>15</v>
      </c>
      <c r="B27" s="26">
        <v>52911</v>
      </c>
      <c r="C27" s="27">
        <v>2340</v>
      </c>
      <c r="D27" s="27">
        <v>50571</v>
      </c>
      <c r="E27" s="27">
        <v>21164</v>
      </c>
      <c r="F27" s="27">
        <v>21314</v>
      </c>
      <c r="G27" s="28">
        <v>8093</v>
      </c>
      <c r="H27" s="35">
        <v>61183</v>
      </c>
      <c r="I27" s="29">
        <v>3842</v>
      </c>
      <c r="J27" s="29">
        <v>57340</v>
      </c>
      <c r="K27" s="29">
        <v>29346</v>
      </c>
      <c r="L27" s="29">
        <v>21678</v>
      </c>
      <c r="M27" s="30">
        <v>6316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4.25" customHeight="1">
      <c r="A28" s="2" t="s">
        <v>12</v>
      </c>
      <c r="B28" s="26">
        <f>+B27/$B$27*100</f>
        <v>100</v>
      </c>
      <c r="C28" s="32">
        <f>+C27/$B$27*100</f>
        <v>4.42252083687702</v>
      </c>
      <c r="D28" s="32">
        <f>+D27/$B$27*100</f>
        <v>95.57747916312297</v>
      </c>
      <c r="E28" s="32">
        <f>E27/D27*100</f>
        <v>41.8500721757529</v>
      </c>
      <c r="F28" s="32">
        <f>F27/D27*100</f>
        <v>42.14668485891123</v>
      </c>
      <c r="G28" s="33">
        <f>G27/D27*100</f>
        <v>16.003242965335865</v>
      </c>
      <c r="H28" s="35">
        <f>+H27/$H$27*100</f>
        <v>100</v>
      </c>
      <c r="I28" s="36">
        <f>+I27/$H$27*100</f>
        <v>6.279522089469297</v>
      </c>
      <c r="J28" s="36">
        <f>+J27/$H$27*100</f>
        <v>93.71884346959123</v>
      </c>
      <c r="K28" s="32">
        <f>K27/J27*100</f>
        <v>51.17893268224625</v>
      </c>
      <c r="L28" s="32">
        <f>L27/J27*100</f>
        <v>37.806069061737006</v>
      </c>
      <c r="M28" s="33">
        <f>M27/J27*100</f>
        <v>11.014998256016742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4.25" customHeight="1">
      <c r="A29" s="2" t="s">
        <v>16</v>
      </c>
      <c r="B29" s="37">
        <f aca="true" t="shared" si="4" ref="B29:M29">+B27/B32*100</f>
        <v>98.71639396257393</v>
      </c>
      <c r="C29" s="32">
        <f t="shared" si="4"/>
        <v>165.25423728813558</v>
      </c>
      <c r="D29" s="32">
        <f t="shared" si="4"/>
        <v>96.91087135657206</v>
      </c>
      <c r="E29" s="32">
        <f t="shared" si="4"/>
        <v>90.44444444444444</v>
      </c>
      <c r="F29" s="32">
        <f t="shared" si="4"/>
        <v>100.99028666192847</v>
      </c>
      <c r="G29" s="33">
        <f t="shared" si="4"/>
        <v>105.40505339932274</v>
      </c>
      <c r="H29" s="37">
        <f t="shared" si="4"/>
        <v>93.67660343270099</v>
      </c>
      <c r="I29" s="32">
        <f t="shared" si="4"/>
        <v>157.33005733005734</v>
      </c>
      <c r="J29" s="32">
        <f t="shared" si="4"/>
        <v>91.20407189438524</v>
      </c>
      <c r="K29" s="32">
        <f t="shared" si="4"/>
        <v>85.31806023956274</v>
      </c>
      <c r="L29" s="32">
        <f t="shared" si="4"/>
        <v>97.24564866319756</v>
      </c>
      <c r="M29" s="33">
        <f t="shared" si="4"/>
        <v>102.15105935629953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4.25" customHeight="1">
      <c r="A30" s="2" t="s">
        <v>17</v>
      </c>
      <c r="B30" s="37">
        <f aca="true" t="shared" si="5" ref="B30:M30">+B27/B8</f>
        <v>0.9976619213726784</v>
      </c>
      <c r="C30" s="32">
        <f t="shared" si="5"/>
        <v>0.11006585136406397</v>
      </c>
      <c r="D30" s="32">
        <f t="shared" si="5"/>
        <v>1.5915342250196696</v>
      </c>
      <c r="E30" s="32">
        <f t="shared" si="5"/>
        <v>0.8227656183182366</v>
      </c>
      <c r="F30" s="32">
        <f t="shared" si="5"/>
        <v>3.9580315691736305</v>
      </c>
      <c r="G30" s="33">
        <f t="shared" si="5"/>
        <v>12.13343328335832</v>
      </c>
      <c r="H30" s="37">
        <f t="shared" si="5"/>
        <v>0.8269984590846422</v>
      </c>
      <c r="I30" s="32">
        <f t="shared" si="5"/>
        <v>0.13113970713724954</v>
      </c>
      <c r="J30" s="32">
        <f t="shared" si="5"/>
        <v>1.2832046548058633</v>
      </c>
      <c r="K30" s="32">
        <f t="shared" si="5"/>
        <v>0.766614420062696</v>
      </c>
      <c r="L30" s="32">
        <f t="shared" si="5"/>
        <v>3.7100804381310972</v>
      </c>
      <c r="M30" s="33">
        <f t="shared" si="5"/>
        <v>11.238434163701067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4.25" customHeight="1">
      <c r="A31" s="1"/>
      <c r="B31" s="26"/>
      <c r="C31" s="27"/>
      <c r="D31" s="27"/>
      <c r="E31" s="27"/>
      <c r="F31" s="27"/>
      <c r="G31" s="28"/>
      <c r="H31" s="35"/>
      <c r="I31" s="29"/>
      <c r="J31" s="29"/>
      <c r="K31" s="29"/>
      <c r="L31" s="29"/>
      <c r="M31" s="3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4.25" customHeight="1">
      <c r="A32" s="18" t="s">
        <v>44</v>
      </c>
      <c r="B32" s="26">
        <v>53599</v>
      </c>
      <c r="C32" s="27">
        <v>1416</v>
      </c>
      <c r="D32" s="27">
        <v>52183</v>
      </c>
      <c r="E32" s="27">
        <v>23400</v>
      </c>
      <c r="F32" s="27">
        <v>21105</v>
      </c>
      <c r="G32" s="28">
        <v>7678</v>
      </c>
      <c r="H32" s="35">
        <v>65313</v>
      </c>
      <c r="I32" s="29">
        <v>2442</v>
      </c>
      <c r="J32" s="29">
        <v>62870</v>
      </c>
      <c r="K32" s="29">
        <v>34396</v>
      </c>
      <c r="L32" s="29">
        <v>22292</v>
      </c>
      <c r="M32" s="30">
        <v>6183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4.25" customHeight="1">
      <c r="A33" s="2" t="s">
        <v>12</v>
      </c>
      <c r="B33" s="26">
        <f>+B32/$B$32*100</f>
        <v>100</v>
      </c>
      <c r="C33" s="32">
        <f>+C32/$B$32*100</f>
        <v>2.6418403328420306</v>
      </c>
      <c r="D33" s="32">
        <f>+D32/$B$32*100</f>
        <v>97.35815966715798</v>
      </c>
      <c r="E33" s="32">
        <f>E32/D32*100</f>
        <v>44.84218998524423</v>
      </c>
      <c r="F33" s="32">
        <f>F32/D32*100</f>
        <v>40.44420596746067</v>
      </c>
      <c r="G33" s="33">
        <f>G32/D32*100</f>
        <v>14.713604047295096</v>
      </c>
      <c r="H33" s="35">
        <f>+H32/$H$32*100</f>
        <v>100</v>
      </c>
      <c r="I33" s="36">
        <f>+I32/$H$32*100</f>
        <v>3.7389187451196544</v>
      </c>
      <c r="J33" s="36">
        <f>+J32/$H$32*100</f>
        <v>96.25955016612313</v>
      </c>
      <c r="K33" s="32">
        <f>K32/J32*100</f>
        <v>54.70971846667727</v>
      </c>
      <c r="L33" s="32">
        <f>L32/J32*100</f>
        <v>35.45729282646731</v>
      </c>
      <c r="M33" s="33">
        <f>M32/J32*100</f>
        <v>9.83457929059965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4.25" customHeight="1">
      <c r="A34" s="2" t="s">
        <v>17</v>
      </c>
      <c r="B34" s="37">
        <f aca="true" t="shared" si="6" ref="B34:M34">+B32/B8</f>
        <v>1.010634486659753</v>
      </c>
      <c r="C34" s="32">
        <f t="shared" si="6"/>
        <v>0.06660395108184383</v>
      </c>
      <c r="D34" s="32">
        <f t="shared" si="6"/>
        <v>1.6422659323367428</v>
      </c>
      <c r="E34" s="32">
        <f t="shared" si="6"/>
        <v>0.9096917155852738</v>
      </c>
      <c r="F34" s="32">
        <f t="shared" si="6"/>
        <v>3.9192200557103063</v>
      </c>
      <c r="G34" s="33">
        <f t="shared" si="6"/>
        <v>11.511244377811094</v>
      </c>
      <c r="H34" s="37">
        <f t="shared" si="6"/>
        <v>0.8828228488010598</v>
      </c>
      <c r="I34" s="32">
        <f t="shared" si="6"/>
        <v>0.08335324435949074</v>
      </c>
      <c r="J34" s="32">
        <f t="shared" si="6"/>
        <v>1.406959829920555</v>
      </c>
      <c r="K34" s="32">
        <f t="shared" si="6"/>
        <v>0.8985370950888192</v>
      </c>
      <c r="L34" s="32">
        <f t="shared" si="6"/>
        <v>3.8151634434365906</v>
      </c>
      <c r="M34" s="33">
        <f t="shared" si="6"/>
        <v>11.001779359430605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4.25" customHeight="1">
      <c r="A35" s="19"/>
      <c r="B35" s="52"/>
      <c r="C35" s="53"/>
      <c r="D35" s="53"/>
      <c r="E35" s="53"/>
      <c r="F35" s="29"/>
      <c r="G35" s="30"/>
      <c r="H35" s="35"/>
      <c r="I35" s="29"/>
      <c r="J35" s="29"/>
      <c r="K35" s="29"/>
      <c r="L35" s="29"/>
      <c r="M35" s="30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4.25" customHeight="1">
      <c r="A36" s="10" t="s">
        <v>45</v>
      </c>
      <c r="B36" s="26">
        <v>4328</v>
      </c>
      <c r="C36" s="27">
        <v>1044</v>
      </c>
      <c r="D36" s="27">
        <v>3284</v>
      </c>
      <c r="E36" s="27">
        <v>2137</v>
      </c>
      <c r="F36" s="27">
        <v>897</v>
      </c>
      <c r="G36" s="28">
        <v>250</v>
      </c>
      <c r="H36" s="35">
        <v>6157</v>
      </c>
      <c r="I36" s="29">
        <v>1526</v>
      </c>
      <c r="J36" s="29">
        <v>4631</v>
      </c>
      <c r="K36" s="29">
        <v>3449</v>
      </c>
      <c r="L36" s="29">
        <v>1040</v>
      </c>
      <c r="M36" s="30">
        <v>141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4.25" customHeight="1">
      <c r="A37" s="2" t="s">
        <v>12</v>
      </c>
      <c r="B37" s="34">
        <f>+B36/$B$36*100</f>
        <v>100</v>
      </c>
      <c r="C37" s="32">
        <f>+C36/$B$36*100</f>
        <v>24.12199630314233</v>
      </c>
      <c r="D37" s="32">
        <f>+D36/$B$36*100</f>
        <v>75.87800369685766</v>
      </c>
      <c r="E37" s="32">
        <f>E36/D36*100</f>
        <v>65.07308160779537</v>
      </c>
      <c r="F37" s="32">
        <f>F36/D36*100</f>
        <v>27.314250913520098</v>
      </c>
      <c r="G37" s="33">
        <f>G36/D36*100</f>
        <v>7.612667478684532</v>
      </c>
      <c r="H37" s="40">
        <f>+H36/$H$36*100</f>
        <v>100</v>
      </c>
      <c r="I37" s="36">
        <f>+I36/$H$36*100</f>
        <v>24.784797791132046</v>
      </c>
      <c r="J37" s="36">
        <f>+J36/$H$36*100</f>
        <v>75.21520220886796</v>
      </c>
      <c r="K37" s="32">
        <f>K36/J36*100</f>
        <v>74.47635499892033</v>
      </c>
      <c r="L37" s="32">
        <f>L36/J36*100</f>
        <v>22.457352623623407</v>
      </c>
      <c r="M37" s="33">
        <f>M36/J36*100</f>
        <v>3.0446987691643272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4.25" customHeight="1">
      <c r="A38" s="2" t="s">
        <v>18</v>
      </c>
      <c r="B38" s="37">
        <f aca="true" t="shared" si="7" ref="B38:M38">+B36/B32*100</f>
        <v>8.074777514505868</v>
      </c>
      <c r="C38" s="32">
        <f t="shared" si="7"/>
        <v>73.72881355932203</v>
      </c>
      <c r="D38" s="32">
        <f t="shared" si="7"/>
        <v>6.293237261177012</v>
      </c>
      <c r="E38" s="32">
        <f t="shared" si="7"/>
        <v>9.132478632478632</v>
      </c>
      <c r="F38" s="32">
        <f t="shared" si="7"/>
        <v>4.250177683013504</v>
      </c>
      <c r="G38" s="33">
        <f t="shared" si="7"/>
        <v>3.256056264652253</v>
      </c>
      <c r="H38" s="37">
        <f t="shared" si="7"/>
        <v>9.42691347817433</v>
      </c>
      <c r="I38" s="32">
        <f t="shared" si="7"/>
        <v>62.48976248976249</v>
      </c>
      <c r="J38" s="32">
        <f t="shared" si="7"/>
        <v>7.365993319548274</v>
      </c>
      <c r="K38" s="32">
        <f t="shared" si="7"/>
        <v>10.027328759158042</v>
      </c>
      <c r="L38" s="32">
        <f t="shared" si="7"/>
        <v>4.665350798492733</v>
      </c>
      <c r="M38" s="33">
        <f t="shared" si="7"/>
        <v>2.2804463852498786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4.25" customHeight="1">
      <c r="A39" s="2" t="s">
        <v>17</v>
      </c>
      <c r="B39" s="37">
        <f aca="true" t="shared" si="8" ref="B39:M39">+B36/B8</f>
        <v>0.08160648628264354</v>
      </c>
      <c r="C39" s="32">
        <f t="shared" si="8"/>
        <v>0.04910630291627469</v>
      </c>
      <c r="D39" s="32">
        <f t="shared" si="8"/>
        <v>0.10335169158143194</v>
      </c>
      <c r="E39" s="32">
        <f t="shared" si="8"/>
        <v>0.08307740154725343</v>
      </c>
      <c r="F39" s="32">
        <f t="shared" si="8"/>
        <v>0.16657381615598885</v>
      </c>
      <c r="G39" s="33">
        <f t="shared" si="8"/>
        <v>0.3748125937031484</v>
      </c>
      <c r="H39" s="37">
        <f t="shared" si="8"/>
        <v>0.08322294612202968</v>
      </c>
      <c r="I39" s="32">
        <f t="shared" si="8"/>
        <v>0.052087244427757105</v>
      </c>
      <c r="J39" s="32">
        <f t="shared" si="8"/>
        <v>0.10363656708067584</v>
      </c>
      <c r="K39" s="32">
        <f t="shared" si="8"/>
        <v>0.09009926854754441</v>
      </c>
      <c r="L39" s="32">
        <f t="shared" si="8"/>
        <v>0.17799075817217183</v>
      </c>
      <c r="M39" s="33">
        <f t="shared" si="8"/>
        <v>0.2508896797153025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4.25" customHeight="1">
      <c r="A40" s="20"/>
      <c r="B40" s="26"/>
      <c r="C40" s="27"/>
      <c r="D40" s="27"/>
      <c r="E40" s="27"/>
      <c r="F40" s="27"/>
      <c r="G40" s="28"/>
      <c r="H40" s="35"/>
      <c r="I40" s="29"/>
      <c r="J40" s="29"/>
      <c r="K40" s="29"/>
      <c r="L40" s="29"/>
      <c r="M40" s="30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4.25" customHeight="1">
      <c r="A41" s="10" t="s">
        <v>58</v>
      </c>
      <c r="B41" s="26">
        <v>46984</v>
      </c>
      <c r="C41" s="27">
        <v>23</v>
      </c>
      <c r="D41" s="27">
        <v>46961</v>
      </c>
      <c r="E41" s="27">
        <v>20524</v>
      </c>
      <c r="F41" s="27">
        <v>19444</v>
      </c>
      <c r="G41" s="28">
        <v>6993</v>
      </c>
      <c r="H41" s="35">
        <v>54169</v>
      </c>
      <c r="I41" s="29">
        <v>39</v>
      </c>
      <c r="J41" s="29">
        <v>54130</v>
      </c>
      <c r="K41" s="29">
        <v>29455</v>
      </c>
      <c r="L41" s="29">
        <v>19755</v>
      </c>
      <c r="M41" s="30">
        <v>4920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4.25" customHeight="1">
      <c r="A42" s="2" t="s">
        <v>12</v>
      </c>
      <c r="B42" s="26">
        <f>+B41/$B$41*100</f>
        <v>100</v>
      </c>
      <c r="C42" s="32">
        <f>+C41/$B$41*100</f>
        <v>0.048952835007662183</v>
      </c>
      <c r="D42" s="32">
        <f>+D41/$B$41*100</f>
        <v>99.95104716499233</v>
      </c>
      <c r="E42" s="32">
        <f>E41/D41*100</f>
        <v>43.70435041843231</v>
      </c>
      <c r="F42" s="32">
        <f>F41/D41*100</f>
        <v>41.404569749366495</v>
      </c>
      <c r="G42" s="33">
        <f>G41/D41*100</f>
        <v>14.891079832201187</v>
      </c>
      <c r="H42" s="35">
        <f>+H41/$H$41*100</f>
        <v>100</v>
      </c>
      <c r="I42" s="36">
        <f>+I41/$H$41*100</f>
        <v>0.07199689859513744</v>
      </c>
      <c r="J42" s="36">
        <f>+J41/$H$41*100</f>
        <v>99.92800310140485</v>
      </c>
      <c r="K42" s="32">
        <f>K41/J41*100</f>
        <v>54.41529650840569</v>
      </c>
      <c r="L42" s="32">
        <f>L41/J41*100</f>
        <v>36.495473859227786</v>
      </c>
      <c r="M42" s="33">
        <f>M41/J41*100</f>
        <v>9.089229632366525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4.25" customHeight="1">
      <c r="A43" s="2" t="s">
        <v>16</v>
      </c>
      <c r="B43" s="37">
        <f aca="true" t="shared" si="9" ref="B43:M43">+B41/B32*100</f>
        <v>87.65835183492229</v>
      </c>
      <c r="C43" s="32">
        <f t="shared" si="9"/>
        <v>1.6242937853107344</v>
      </c>
      <c r="D43" s="32">
        <f t="shared" si="9"/>
        <v>89.9929095682502</v>
      </c>
      <c r="E43" s="32">
        <f t="shared" si="9"/>
        <v>87.70940170940172</v>
      </c>
      <c r="F43" s="32">
        <f t="shared" si="9"/>
        <v>92.12982705520018</v>
      </c>
      <c r="G43" s="33">
        <f t="shared" si="9"/>
        <v>91.07840583485283</v>
      </c>
      <c r="H43" s="37">
        <f t="shared" si="9"/>
        <v>82.9375468895932</v>
      </c>
      <c r="I43" s="32">
        <f t="shared" si="9"/>
        <v>1.597051597051597</v>
      </c>
      <c r="J43" s="32">
        <f t="shared" si="9"/>
        <v>86.09829807539367</v>
      </c>
      <c r="K43" s="32">
        <f t="shared" si="9"/>
        <v>85.63495755320386</v>
      </c>
      <c r="L43" s="32">
        <f t="shared" si="9"/>
        <v>88.61923560021533</v>
      </c>
      <c r="M43" s="33">
        <f t="shared" si="9"/>
        <v>79.57302280446386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4.25" customHeight="1">
      <c r="A44" s="21" t="s">
        <v>17</v>
      </c>
      <c r="B44" s="41">
        <f aca="true" t="shared" si="10" ref="B44:M44">+B41/B8</f>
        <v>0.885905534081267</v>
      </c>
      <c r="C44" s="42">
        <f t="shared" si="10"/>
        <v>0.0010818438381937912</v>
      </c>
      <c r="D44" s="42">
        <f t="shared" si="10"/>
        <v>1.477922895357986</v>
      </c>
      <c r="E44" s="42">
        <f t="shared" si="10"/>
        <v>0.797885161139836</v>
      </c>
      <c r="F44" s="42">
        <f t="shared" si="10"/>
        <v>3.610770659238626</v>
      </c>
      <c r="G44" s="43">
        <f t="shared" si="10"/>
        <v>10.484257871064468</v>
      </c>
      <c r="H44" s="41">
        <f t="shared" si="10"/>
        <v>0.7321916141764213</v>
      </c>
      <c r="I44" s="42">
        <f t="shared" si="10"/>
        <v>0.0013311943202375669</v>
      </c>
      <c r="J44" s="42">
        <f t="shared" si="10"/>
        <v>1.2113684681660513</v>
      </c>
      <c r="K44" s="42">
        <f t="shared" si="10"/>
        <v>0.7694618599791013</v>
      </c>
      <c r="L44" s="42">
        <f t="shared" si="10"/>
        <v>3.38096868047236</v>
      </c>
      <c r="M44" s="43">
        <f t="shared" si="10"/>
        <v>8.754448398576512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20.25" customHeight="1">
      <c r="A45" s="111" t="s">
        <v>41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4.2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4.25" customHeight="1">
      <c r="A47" s="1"/>
      <c r="B47" s="102"/>
      <c r="C47" s="102"/>
      <c r="D47" s="102"/>
      <c r="E47" s="102"/>
      <c r="F47" s="102"/>
      <c r="G47" s="104"/>
      <c r="H47" s="102"/>
      <c r="I47" s="102"/>
      <c r="J47" s="102"/>
      <c r="K47" s="102"/>
      <c r="L47" s="102"/>
      <c r="M47" s="104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ht="14.25" customHeight="1">
      <c r="A48" s="22" t="s">
        <v>19</v>
      </c>
      <c r="B48" s="44"/>
      <c r="C48" s="45"/>
      <c r="D48" s="27">
        <v>87318</v>
      </c>
      <c r="E48" s="27">
        <v>40418</v>
      </c>
      <c r="F48" s="27">
        <v>35344</v>
      </c>
      <c r="G48" s="28">
        <v>11556</v>
      </c>
      <c r="H48" s="44"/>
      <c r="I48" s="45"/>
      <c r="J48" s="29">
        <v>94058</v>
      </c>
      <c r="K48" s="29">
        <v>55241</v>
      </c>
      <c r="L48" s="29">
        <v>32145</v>
      </c>
      <c r="M48" s="30">
        <v>6671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ht="14.25" customHeight="1">
      <c r="A49" s="2" t="s">
        <v>8</v>
      </c>
      <c r="B49" s="44"/>
      <c r="C49" s="45"/>
      <c r="D49" s="32">
        <f>+D48/$D$48*100</f>
        <v>100</v>
      </c>
      <c r="E49" s="32">
        <f>E48/D48*100</f>
        <v>46.28827962161296</v>
      </c>
      <c r="F49" s="32">
        <f>F48/D48*100</f>
        <v>40.477335715430954</v>
      </c>
      <c r="G49" s="33">
        <f>G48/D48*100</f>
        <v>13.234384662956092</v>
      </c>
      <c r="H49" s="46"/>
      <c r="I49" s="47"/>
      <c r="J49" s="36">
        <f>J48/$J$48*100</f>
        <v>100</v>
      </c>
      <c r="K49" s="36">
        <f>K48/$J$48*100</f>
        <v>58.73078313381105</v>
      </c>
      <c r="L49" s="36">
        <f>L48/$J$48*100</f>
        <v>34.17572136341406</v>
      </c>
      <c r="M49" s="39">
        <f>M48/$J$48*100</f>
        <v>7.092432328988496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14.25" customHeight="1">
      <c r="A50" s="20"/>
      <c r="B50" s="35"/>
      <c r="C50" s="29"/>
      <c r="D50" s="27"/>
      <c r="E50" s="27"/>
      <c r="F50" s="27"/>
      <c r="G50" s="28"/>
      <c r="H50" s="35"/>
      <c r="I50" s="29"/>
      <c r="J50" s="29"/>
      <c r="K50" s="29"/>
      <c r="L50" s="29"/>
      <c r="M50" s="30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4.25" customHeight="1">
      <c r="A51" s="22" t="s">
        <v>56</v>
      </c>
      <c r="B51" s="48"/>
      <c r="C51" s="49"/>
      <c r="D51" s="50">
        <v>189.5</v>
      </c>
      <c r="E51" s="50">
        <v>200.8</v>
      </c>
      <c r="F51" s="50">
        <v>184.8</v>
      </c>
      <c r="G51" s="63">
        <v>169.6</v>
      </c>
      <c r="H51" s="64"/>
      <c r="I51" s="65"/>
      <c r="J51" s="51">
        <v>178.88</v>
      </c>
      <c r="K51" s="51">
        <v>190.61</v>
      </c>
      <c r="L51" s="51">
        <v>168.4</v>
      </c>
      <c r="M51" s="66">
        <v>147.88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ht="14.25" customHeight="1">
      <c r="A52" s="23"/>
      <c r="B52" s="35"/>
      <c r="C52" s="29"/>
      <c r="D52" s="29"/>
      <c r="E52" s="29"/>
      <c r="F52" s="29"/>
      <c r="G52" s="30"/>
      <c r="H52" s="35"/>
      <c r="I52" s="29"/>
      <c r="J52" s="29"/>
      <c r="K52" s="29"/>
      <c r="L52" s="29"/>
      <c r="M52" s="30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ht="14.25" customHeight="1">
      <c r="A53" s="22" t="s">
        <v>20</v>
      </c>
      <c r="B53" s="26"/>
      <c r="C53" s="27"/>
      <c r="D53" s="27"/>
      <c r="E53" s="27"/>
      <c r="F53" s="27"/>
      <c r="G53" s="28"/>
      <c r="H53" s="35"/>
      <c r="I53" s="29"/>
      <c r="J53" s="29"/>
      <c r="K53" s="29"/>
      <c r="L53" s="29"/>
      <c r="M53" s="30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ht="14.25" customHeight="1">
      <c r="A54" s="2" t="s">
        <v>21</v>
      </c>
      <c r="B54" s="44"/>
      <c r="C54" s="45"/>
      <c r="D54" s="27">
        <v>21186</v>
      </c>
      <c r="E54" s="27">
        <v>16614</v>
      </c>
      <c r="F54" s="27">
        <v>4049</v>
      </c>
      <c r="G54" s="28">
        <v>523</v>
      </c>
      <c r="H54" s="44"/>
      <c r="I54" s="45"/>
      <c r="J54" s="29">
        <v>38865</v>
      </c>
      <c r="K54" s="29">
        <v>32955</v>
      </c>
      <c r="L54" s="29">
        <v>5403</v>
      </c>
      <c r="M54" s="30">
        <v>507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ht="14.25" customHeight="1">
      <c r="A55" s="2" t="s">
        <v>22</v>
      </c>
      <c r="B55" s="44"/>
      <c r="C55" s="45"/>
      <c r="D55" s="32">
        <f>+D54/D8*100</f>
        <v>66.6750590086546</v>
      </c>
      <c r="E55" s="32">
        <f>+E54/E8*100</f>
        <v>64.58811180655445</v>
      </c>
      <c r="F55" s="32">
        <f>+F54/F8*100</f>
        <v>75.19034354688951</v>
      </c>
      <c r="G55" s="33">
        <f>+G54/G8*100</f>
        <v>78.41079460269866</v>
      </c>
      <c r="H55" s="44"/>
      <c r="I55" s="45"/>
      <c r="J55" s="32">
        <f>+J54/J8*100</f>
        <v>86.97549513259483</v>
      </c>
      <c r="K55" s="32">
        <f>+K54/K8*100</f>
        <v>86.08934169278997</v>
      </c>
      <c r="L55" s="32">
        <f>+L54/L8*100</f>
        <v>92.46962176963889</v>
      </c>
      <c r="M55" s="33">
        <f>+M54/M8*100</f>
        <v>90.2135231316726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ht="14.25" customHeight="1">
      <c r="A56" s="2" t="s">
        <v>37</v>
      </c>
      <c r="B56" s="44"/>
      <c r="C56" s="45"/>
      <c r="D56" s="27">
        <v>23897</v>
      </c>
      <c r="E56" s="27">
        <v>10836</v>
      </c>
      <c r="F56" s="27">
        <v>9718</v>
      </c>
      <c r="G56" s="28">
        <v>3343</v>
      </c>
      <c r="H56" s="44"/>
      <c r="I56" s="45"/>
      <c r="J56" s="29">
        <v>39357</v>
      </c>
      <c r="K56" s="29">
        <v>22662</v>
      </c>
      <c r="L56" s="29">
        <v>13707</v>
      </c>
      <c r="M56" s="30">
        <v>2988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ht="14.25" customHeight="1">
      <c r="A57" s="2" t="s">
        <v>23</v>
      </c>
      <c r="B57" s="44"/>
      <c r="C57" s="45"/>
      <c r="D57" s="32">
        <f>+D56/D41*100</f>
        <v>50.88690615617214</v>
      </c>
      <c r="E57" s="32">
        <f>+E56/E41*100</f>
        <v>52.796725784447474</v>
      </c>
      <c r="F57" s="32">
        <f>+F56/F41*100</f>
        <v>49.97942810121374</v>
      </c>
      <c r="G57" s="33">
        <f>+G56/G41*100</f>
        <v>47.80494780494781</v>
      </c>
      <c r="H57" s="44"/>
      <c r="I57" s="45"/>
      <c r="J57" s="32">
        <f>+J56/J41*100</f>
        <v>72.70829484574173</v>
      </c>
      <c r="K57" s="32">
        <f>+K56/K41*100</f>
        <v>76.93770157867934</v>
      </c>
      <c r="L57" s="32">
        <f>+L56/L41*100</f>
        <v>69.38496583143507</v>
      </c>
      <c r="M57" s="33">
        <f>+M56/M41*100</f>
        <v>60.731707317073166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ht="14.25" customHeight="1">
      <c r="A58" s="2"/>
      <c r="B58" s="35"/>
      <c r="C58" s="29"/>
      <c r="D58" s="32"/>
      <c r="E58" s="32"/>
      <c r="F58" s="32"/>
      <c r="G58" s="33"/>
      <c r="H58" s="35"/>
      <c r="I58" s="29"/>
      <c r="J58" s="29"/>
      <c r="K58" s="29"/>
      <c r="L58" s="29"/>
      <c r="M58" s="30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13" ht="14.25" customHeight="1">
      <c r="A59" s="10" t="s">
        <v>42</v>
      </c>
      <c r="B59" s="35"/>
      <c r="C59" s="29"/>
      <c r="D59" s="29"/>
      <c r="E59" s="29"/>
      <c r="F59" s="29"/>
      <c r="G59" s="30"/>
      <c r="H59" s="35"/>
      <c r="I59" s="29"/>
      <c r="J59" s="29"/>
      <c r="K59" s="29"/>
      <c r="L59" s="29"/>
      <c r="M59" s="30"/>
    </row>
    <row r="60" spans="1:13" ht="14.25" customHeight="1">
      <c r="A60" s="24" t="s">
        <v>33</v>
      </c>
      <c r="B60" s="35"/>
      <c r="C60" s="29"/>
      <c r="D60" s="29"/>
      <c r="E60" s="29"/>
      <c r="F60" s="29"/>
      <c r="G60" s="30"/>
      <c r="H60" s="35"/>
      <c r="I60" s="29"/>
      <c r="J60" s="29"/>
      <c r="K60" s="29"/>
      <c r="L60" s="29"/>
      <c r="M60" s="30"/>
    </row>
    <row r="61" spans="1:13" ht="14.25" customHeight="1">
      <c r="A61" s="2" t="s">
        <v>21</v>
      </c>
      <c r="B61" s="26">
        <v>18780</v>
      </c>
      <c r="C61" s="27">
        <v>2585</v>
      </c>
      <c r="D61" s="27">
        <v>16195</v>
      </c>
      <c r="E61" s="27">
        <v>11624</v>
      </c>
      <c r="F61" s="27">
        <v>4034</v>
      </c>
      <c r="G61" s="28">
        <v>537</v>
      </c>
      <c r="H61" s="35">
        <v>30890</v>
      </c>
      <c r="I61" s="29">
        <v>6196</v>
      </c>
      <c r="J61" s="29">
        <v>24694</v>
      </c>
      <c r="K61" s="29">
        <v>19976</v>
      </c>
      <c r="L61" s="29">
        <v>4288</v>
      </c>
      <c r="M61" s="30">
        <v>430</v>
      </c>
    </row>
    <row r="62" spans="1:13" ht="14.25" customHeight="1">
      <c r="A62" s="2" t="s">
        <v>10</v>
      </c>
      <c r="B62" s="37">
        <f aca="true" t="shared" si="11" ref="B62:M62">+B61/B8*100</f>
        <v>35.41057792024135</v>
      </c>
      <c r="C62" s="32">
        <f t="shared" si="11"/>
        <v>12.15898400752587</v>
      </c>
      <c r="D62" s="32">
        <f t="shared" si="11"/>
        <v>50.967741935483865</v>
      </c>
      <c r="E62" s="32">
        <f t="shared" si="11"/>
        <v>45.18913035027018</v>
      </c>
      <c r="F62" s="32">
        <f t="shared" si="11"/>
        <v>74.91179201485608</v>
      </c>
      <c r="G62" s="33">
        <f t="shared" si="11"/>
        <v>80.50974512743629</v>
      </c>
      <c r="H62" s="37">
        <f t="shared" si="11"/>
        <v>41.75339947554811</v>
      </c>
      <c r="I62" s="32">
        <f t="shared" si="11"/>
        <v>21.148923097928115</v>
      </c>
      <c r="J62" s="32">
        <f t="shared" si="11"/>
        <v>55.26239230166723</v>
      </c>
      <c r="K62" s="32">
        <f t="shared" si="11"/>
        <v>52.18390804597701</v>
      </c>
      <c r="L62" s="32">
        <f t="shared" si="11"/>
        <v>73.3869587540647</v>
      </c>
      <c r="M62" s="33">
        <f t="shared" si="11"/>
        <v>76.51245551601423</v>
      </c>
    </row>
    <row r="63" spans="1:13" ht="14.25" customHeight="1">
      <c r="A63" s="2" t="s">
        <v>24</v>
      </c>
      <c r="B63" s="26">
        <v>47836</v>
      </c>
      <c r="C63" s="27">
        <v>4566</v>
      </c>
      <c r="D63" s="27">
        <v>43270</v>
      </c>
      <c r="E63" s="27">
        <v>26997</v>
      </c>
      <c r="F63" s="27">
        <v>13657</v>
      </c>
      <c r="G63" s="28">
        <v>2616</v>
      </c>
      <c r="H63" s="35">
        <v>73480</v>
      </c>
      <c r="I63" s="29">
        <v>10453</v>
      </c>
      <c r="J63" s="29">
        <v>63027</v>
      </c>
      <c r="K63" s="29">
        <v>46751</v>
      </c>
      <c r="L63" s="29">
        <v>14376</v>
      </c>
      <c r="M63" s="30">
        <v>1900</v>
      </c>
    </row>
    <row r="64" spans="1:13" ht="14.25" customHeight="1">
      <c r="A64" s="2" t="s">
        <v>8</v>
      </c>
      <c r="B64" s="26">
        <f>+B63/$B$63*100</f>
        <v>100</v>
      </c>
      <c r="C64" s="32">
        <f>+C63/$B$63*100</f>
        <v>9.545112467597624</v>
      </c>
      <c r="D64" s="32">
        <f>+D63/$B$63*100</f>
        <v>90.45488753240237</v>
      </c>
      <c r="E64" s="32">
        <f>E63/D63*100</f>
        <v>62.39195747631153</v>
      </c>
      <c r="F64" s="32">
        <f>F63/D63*100</f>
        <v>31.562283337185114</v>
      </c>
      <c r="G64" s="33">
        <f>G63/D63*100</f>
        <v>6.045759186503351</v>
      </c>
      <c r="H64" s="34">
        <f>+H63/$H$63*100</f>
        <v>100</v>
      </c>
      <c r="I64" s="32">
        <f>+I63/$H$63*100</f>
        <v>14.225639629831246</v>
      </c>
      <c r="J64" s="32">
        <f>+J63/$H$63*100</f>
        <v>85.77436037016875</v>
      </c>
      <c r="K64" s="32">
        <f>K63/J63*100</f>
        <v>74.17614673076618</v>
      </c>
      <c r="L64" s="32">
        <f>L63/J63*100</f>
        <v>22.809272216669047</v>
      </c>
      <c r="M64" s="33">
        <f>M63/J63*100</f>
        <v>3.014581052564774</v>
      </c>
    </row>
    <row r="65" spans="1:13" ht="14.25" customHeight="1">
      <c r="A65" s="2" t="s">
        <v>25</v>
      </c>
      <c r="B65" s="37">
        <f aca="true" t="shared" si="12" ref="B65:M65">+B63/B8</f>
        <v>0.9019703969077024</v>
      </c>
      <c r="C65" s="32">
        <f t="shared" si="12"/>
        <v>0.2147695202257761</v>
      </c>
      <c r="D65" s="32">
        <f t="shared" si="12"/>
        <v>1.3617623918174666</v>
      </c>
      <c r="E65" s="32">
        <f t="shared" si="12"/>
        <v>1.0495276600707537</v>
      </c>
      <c r="F65" s="32">
        <f t="shared" si="12"/>
        <v>2.5361188486536674</v>
      </c>
      <c r="G65" s="33">
        <f t="shared" si="12"/>
        <v>3.922038980509745</v>
      </c>
      <c r="H65" s="37">
        <f t="shared" si="12"/>
        <v>0.9932145657051715</v>
      </c>
      <c r="I65" s="32">
        <f t="shared" si="12"/>
        <v>0.3567942110113663</v>
      </c>
      <c r="J65" s="32">
        <f t="shared" si="12"/>
        <v>1.4104733131923464</v>
      </c>
      <c r="K65" s="32">
        <f t="shared" si="12"/>
        <v>1.2212904911180773</v>
      </c>
      <c r="L65" s="32">
        <f t="shared" si="12"/>
        <v>2.4603799418107135</v>
      </c>
      <c r="M65" s="33">
        <f t="shared" si="12"/>
        <v>3.380782918149466</v>
      </c>
    </row>
    <row r="66" spans="1:13" ht="12" customHeight="1">
      <c r="A66" s="2"/>
      <c r="B66" s="37"/>
      <c r="C66" s="32"/>
      <c r="D66" s="32"/>
      <c r="E66" s="32"/>
      <c r="F66" s="32"/>
      <c r="G66" s="33"/>
      <c r="H66" s="37"/>
      <c r="I66" s="32"/>
      <c r="J66" s="32"/>
      <c r="K66" s="32"/>
      <c r="L66" s="32"/>
      <c r="M66" s="33"/>
    </row>
    <row r="67" spans="1:13" ht="14.25" customHeight="1">
      <c r="A67" s="10" t="s">
        <v>26</v>
      </c>
      <c r="B67" s="35"/>
      <c r="C67" s="29"/>
      <c r="D67" s="29"/>
      <c r="E67" s="29"/>
      <c r="F67" s="29"/>
      <c r="G67" s="30"/>
      <c r="H67" s="35"/>
      <c r="I67" s="29"/>
      <c r="J67" s="29"/>
      <c r="K67" s="29"/>
      <c r="L67" s="29"/>
      <c r="M67" s="30"/>
    </row>
    <row r="68" spans="1:13" ht="14.25" customHeight="1">
      <c r="A68" s="2" t="s">
        <v>27</v>
      </c>
      <c r="B68" s="26">
        <v>12013</v>
      </c>
      <c r="C68" s="27">
        <v>3583</v>
      </c>
      <c r="D68" s="27">
        <v>8430</v>
      </c>
      <c r="E68" s="27">
        <v>6505</v>
      </c>
      <c r="F68" s="27">
        <v>1706</v>
      </c>
      <c r="G68" s="28">
        <v>219</v>
      </c>
      <c r="H68" s="35">
        <v>18196</v>
      </c>
      <c r="I68" s="29">
        <v>5161</v>
      </c>
      <c r="J68" s="29">
        <v>13035</v>
      </c>
      <c r="K68" s="29">
        <v>10845</v>
      </c>
      <c r="L68" s="29">
        <v>1981</v>
      </c>
      <c r="M68" s="30">
        <v>209</v>
      </c>
    </row>
    <row r="69" spans="1:13" ht="14.25" customHeight="1">
      <c r="A69" s="2" t="s">
        <v>10</v>
      </c>
      <c r="B69" s="37">
        <f aca="true" t="shared" si="13" ref="B69:M69">+B68/B8*100</f>
        <v>22.651079475817856</v>
      </c>
      <c r="C69" s="32">
        <f t="shared" si="13"/>
        <v>16.85324553151458</v>
      </c>
      <c r="D69" s="32">
        <f t="shared" si="13"/>
        <v>26.530291109362707</v>
      </c>
      <c r="E69" s="32">
        <f t="shared" si="13"/>
        <v>25.28865217898379</v>
      </c>
      <c r="F69" s="32">
        <f t="shared" si="13"/>
        <v>31.680594243268338</v>
      </c>
      <c r="G69" s="33">
        <f t="shared" si="13"/>
        <v>32.8335832083958</v>
      </c>
      <c r="H69" s="37">
        <f t="shared" si="13"/>
        <v>24.595171798545593</v>
      </c>
      <c r="I69" s="32">
        <f t="shared" si="13"/>
        <v>17.616138171143803</v>
      </c>
      <c r="J69" s="32">
        <f t="shared" si="13"/>
        <v>29.17086270560591</v>
      </c>
      <c r="K69" s="32">
        <f t="shared" si="13"/>
        <v>28.330721003134794</v>
      </c>
      <c r="L69" s="32">
        <f t="shared" si="13"/>
        <v>33.903816532603116</v>
      </c>
      <c r="M69" s="33">
        <f t="shared" si="13"/>
        <v>37.18861209964413</v>
      </c>
    </row>
    <row r="70" spans="1:13" ht="14.25" customHeight="1">
      <c r="A70" s="2" t="s">
        <v>60</v>
      </c>
      <c r="B70" s="26">
        <v>26607</v>
      </c>
      <c r="C70" s="27">
        <v>7104</v>
      </c>
      <c r="D70" s="27">
        <v>19503</v>
      </c>
      <c r="E70" s="27">
        <v>14283</v>
      </c>
      <c r="F70" s="27">
        <v>4544</v>
      </c>
      <c r="G70" s="28">
        <v>676</v>
      </c>
      <c r="H70" s="35">
        <v>43590</v>
      </c>
      <c r="I70" s="29">
        <v>11240</v>
      </c>
      <c r="J70" s="29">
        <v>32350</v>
      </c>
      <c r="K70" s="29">
        <v>26191</v>
      </c>
      <c r="L70" s="29">
        <v>5521</v>
      </c>
      <c r="M70" s="30">
        <v>638</v>
      </c>
    </row>
    <row r="71" spans="1:13" ht="14.25" customHeight="1">
      <c r="A71" s="2" t="s">
        <v>12</v>
      </c>
      <c r="B71" s="26">
        <f>+B70/$B$70*100</f>
        <v>100</v>
      </c>
      <c r="C71" s="32">
        <f>+C70/$B$70*100</f>
        <v>26.69974066974856</v>
      </c>
      <c r="D71" s="32">
        <f>+D70/$B$70*100</f>
        <v>73.30025933025144</v>
      </c>
      <c r="E71" s="32">
        <f>E70/D70*100</f>
        <v>73.2348869404707</v>
      </c>
      <c r="F71" s="32">
        <f>F70/D70*100</f>
        <v>23.29897964415731</v>
      </c>
      <c r="G71" s="33">
        <f>G70/D70*100</f>
        <v>3.4661334153719943</v>
      </c>
      <c r="H71" s="34">
        <f>+H70/$H$70*100</f>
        <v>100</v>
      </c>
      <c r="I71" s="32">
        <f>+I70/$H$70*100</f>
        <v>25.78573067217252</v>
      </c>
      <c r="J71" s="32">
        <f>+J70/$H$70*100</f>
        <v>74.21426932782748</v>
      </c>
      <c r="K71" s="32">
        <f>K70/J70*100</f>
        <v>80.96136012364761</v>
      </c>
      <c r="L71" s="32">
        <f>L70/J70*100</f>
        <v>17.06646058732612</v>
      </c>
      <c r="M71" s="33">
        <f>M70/J70*100</f>
        <v>1.972179289026275</v>
      </c>
    </row>
    <row r="72" spans="1:13" ht="14.25" customHeight="1">
      <c r="A72" s="2" t="s">
        <v>34</v>
      </c>
      <c r="B72" s="37">
        <f aca="true" t="shared" si="14" ref="B72:M72">+B70/B8</f>
        <v>0.5016875648156878</v>
      </c>
      <c r="C72" s="32">
        <f t="shared" si="14"/>
        <v>0.3341486359360301</v>
      </c>
      <c r="D72" s="32">
        <f t="shared" si="14"/>
        <v>0.6137844217151849</v>
      </c>
      <c r="E72" s="32">
        <f t="shared" si="14"/>
        <v>0.5552618279360884</v>
      </c>
      <c r="F72" s="32">
        <f t="shared" si="14"/>
        <v>0.8438254410399257</v>
      </c>
      <c r="G72" s="33">
        <f t="shared" si="14"/>
        <v>1.0134932533733134</v>
      </c>
      <c r="H72" s="37">
        <f t="shared" si="14"/>
        <v>0.589197372333811</v>
      </c>
      <c r="I72" s="32">
        <f t="shared" si="14"/>
        <v>0.3836570297300065</v>
      </c>
      <c r="J72" s="32">
        <f t="shared" si="14"/>
        <v>0.7239565849837754</v>
      </c>
      <c r="K72" s="32">
        <f t="shared" si="14"/>
        <v>0.6841954022988506</v>
      </c>
      <c r="L72" s="32">
        <f t="shared" si="14"/>
        <v>0.9448913229505391</v>
      </c>
      <c r="M72" s="33">
        <f t="shared" si="14"/>
        <v>1.1352313167259787</v>
      </c>
    </row>
    <row r="73" spans="1:13" ht="12" customHeight="1">
      <c r="A73" s="2"/>
      <c r="B73" s="37"/>
      <c r="C73" s="32"/>
      <c r="D73" s="32"/>
      <c r="E73" s="32"/>
      <c r="F73" s="32"/>
      <c r="G73" s="33"/>
      <c r="H73" s="37"/>
      <c r="I73" s="32"/>
      <c r="J73" s="32"/>
      <c r="K73" s="32"/>
      <c r="L73" s="32"/>
      <c r="M73" s="33"/>
    </row>
    <row r="74" spans="1:13" ht="14.25" customHeight="1">
      <c r="A74" s="10" t="s">
        <v>28</v>
      </c>
      <c r="B74" s="35"/>
      <c r="C74" s="29"/>
      <c r="D74" s="29"/>
      <c r="E74" s="29"/>
      <c r="F74" s="29"/>
      <c r="G74" s="30"/>
      <c r="H74" s="35"/>
      <c r="I74" s="29"/>
      <c r="J74" s="29"/>
      <c r="K74" s="29"/>
      <c r="L74" s="29"/>
      <c r="M74" s="30"/>
    </row>
    <row r="75" spans="1:13" ht="14.25" customHeight="1">
      <c r="A75" s="2" t="s">
        <v>27</v>
      </c>
      <c r="B75" s="26">
        <v>35997</v>
      </c>
      <c r="C75" s="27">
        <v>11308</v>
      </c>
      <c r="D75" s="27">
        <v>24689</v>
      </c>
      <c r="E75" s="27">
        <v>19464</v>
      </c>
      <c r="F75" s="27">
        <v>4634</v>
      </c>
      <c r="G75" s="28">
        <v>591</v>
      </c>
      <c r="H75" s="35">
        <v>46448</v>
      </c>
      <c r="I75" s="29">
        <v>14574</v>
      </c>
      <c r="J75" s="29">
        <v>31874</v>
      </c>
      <c r="K75" s="29">
        <v>26884</v>
      </c>
      <c r="L75" s="29">
        <v>4553</v>
      </c>
      <c r="M75" s="30">
        <v>437</v>
      </c>
    </row>
    <row r="76" spans="1:13" ht="14.25" customHeight="1">
      <c r="A76" s="2" t="s">
        <v>29</v>
      </c>
      <c r="B76" s="37">
        <f aca="true" t="shared" si="15" ref="B76:M76">+B75/B8*100</f>
        <v>67.87404544168945</v>
      </c>
      <c r="C76" s="32">
        <f t="shared" si="15"/>
        <v>53.18908748824083</v>
      </c>
      <c r="D76" s="32">
        <f t="shared" si="15"/>
        <v>77.69944925255705</v>
      </c>
      <c r="E76" s="32">
        <f t="shared" si="15"/>
        <v>75.66769039381099</v>
      </c>
      <c r="F76" s="32">
        <f t="shared" si="15"/>
        <v>86.05385329619313</v>
      </c>
      <c r="G76" s="33">
        <f t="shared" si="15"/>
        <v>88.6056971514243</v>
      </c>
      <c r="H76" s="37">
        <f t="shared" si="15"/>
        <v>62.78283906896272</v>
      </c>
      <c r="I76" s="32">
        <f t="shared" si="15"/>
        <v>49.745707751646925</v>
      </c>
      <c r="J76" s="32">
        <f t="shared" si="15"/>
        <v>71.3304240796688</v>
      </c>
      <c r="K76" s="32">
        <f t="shared" si="15"/>
        <v>70.22988505747126</v>
      </c>
      <c r="L76" s="32">
        <f t="shared" si="15"/>
        <v>77.92230018825946</v>
      </c>
      <c r="M76" s="33">
        <f t="shared" si="15"/>
        <v>77.75800711743773</v>
      </c>
    </row>
    <row r="77" spans="1:13" ht="14.25" customHeight="1">
      <c r="A77" s="2" t="s">
        <v>59</v>
      </c>
      <c r="B77" s="26">
        <v>222786</v>
      </c>
      <c r="C77" s="27">
        <v>55474</v>
      </c>
      <c r="D77" s="27">
        <v>167312</v>
      </c>
      <c r="E77" s="27">
        <v>119175</v>
      </c>
      <c r="F77" s="27">
        <v>40685</v>
      </c>
      <c r="G77" s="28">
        <v>7452</v>
      </c>
      <c r="H77" s="35">
        <v>287381</v>
      </c>
      <c r="I77" s="29">
        <v>74329</v>
      </c>
      <c r="J77" s="29">
        <v>213052</v>
      </c>
      <c r="K77" s="29">
        <v>171200</v>
      </c>
      <c r="L77" s="29">
        <v>37478</v>
      </c>
      <c r="M77" s="30">
        <v>4374</v>
      </c>
    </row>
    <row r="78" spans="1:13" ht="14.25" customHeight="1">
      <c r="A78" s="2" t="s">
        <v>8</v>
      </c>
      <c r="B78" s="26">
        <f>+B77/$B$77*100</f>
        <v>100</v>
      </c>
      <c r="C78" s="32">
        <f>+C77/$B$77*100</f>
        <v>24.900128374314363</v>
      </c>
      <c r="D78" s="32">
        <f>+D77/$B$77*100</f>
        <v>75.09987162568564</v>
      </c>
      <c r="E78" s="32">
        <f>E77/D77*100</f>
        <v>71.22920053552645</v>
      </c>
      <c r="F78" s="32">
        <f>F77/D77*100</f>
        <v>24.316845175480537</v>
      </c>
      <c r="G78" s="33">
        <f>G77/D77*100</f>
        <v>4.453954288993019</v>
      </c>
      <c r="H78" s="34">
        <f>+H77/$H$77*100</f>
        <v>100</v>
      </c>
      <c r="I78" s="32">
        <f>+I77/$H$77*100</f>
        <v>25.86427077642572</v>
      </c>
      <c r="J78" s="32">
        <f>+J77/$H$77*100</f>
        <v>74.13572922357427</v>
      </c>
      <c r="K78" s="32">
        <f>K77/J77*100</f>
        <v>80.355969434692</v>
      </c>
      <c r="L78" s="32">
        <f>L77/J77*100</f>
        <v>17.591010645288474</v>
      </c>
      <c r="M78" s="33">
        <f>M77/J77*100</f>
        <v>2.053019920019526</v>
      </c>
    </row>
    <row r="79" spans="1:13" ht="14.25" customHeight="1">
      <c r="A79" s="2" t="s">
        <v>35</v>
      </c>
      <c r="B79" s="37">
        <f aca="true" t="shared" si="16" ref="B79:M79">+B77/B8</f>
        <v>4.200735363439239</v>
      </c>
      <c r="C79" s="32">
        <f t="shared" si="16"/>
        <v>2.60931326434619</v>
      </c>
      <c r="D79" s="32">
        <f t="shared" si="16"/>
        <v>5.2655232100708105</v>
      </c>
      <c r="E79" s="32">
        <f t="shared" si="16"/>
        <v>4.63301325661859</v>
      </c>
      <c r="F79" s="32">
        <f t="shared" si="16"/>
        <v>7.555246053853296</v>
      </c>
      <c r="G79" s="33">
        <f t="shared" si="16"/>
        <v>11.172413793103448</v>
      </c>
      <c r="H79" s="37">
        <f t="shared" si="16"/>
        <v>3.8844718985699225</v>
      </c>
      <c r="I79" s="32">
        <f t="shared" si="16"/>
        <v>2.5370857084343106</v>
      </c>
      <c r="J79" s="32">
        <f t="shared" si="16"/>
        <v>4.767863936443997</v>
      </c>
      <c r="K79" s="32">
        <f t="shared" si="16"/>
        <v>4.472309299895507</v>
      </c>
      <c r="L79" s="32">
        <f t="shared" si="16"/>
        <v>6.414170802669862</v>
      </c>
      <c r="M79" s="33">
        <f t="shared" si="16"/>
        <v>7.782918149466192</v>
      </c>
    </row>
    <row r="80" spans="1:13" ht="12" customHeight="1">
      <c r="A80" s="2"/>
      <c r="B80" s="37"/>
      <c r="C80" s="32"/>
      <c r="D80" s="32"/>
      <c r="E80" s="32"/>
      <c r="F80" s="32"/>
      <c r="G80" s="33"/>
      <c r="H80" s="37"/>
      <c r="I80" s="32"/>
      <c r="J80" s="32"/>
      <c r="K80" s="32"/>
      <c r="L80" s="32"/>
      <c r="M80" s="33"/>
    </row>
    <row r="81" spans="1:13" ht="14.25" customHeight="1">
      <c r="A81" s="10" t="s">
        <v>57</v>
      </c>
      <c r="B81" s="26"/>
      <c r="C81" s="27"/>
      <c r="D81" s="27"/>
      <c r="E81" s="27"/>
      <c r="F81" s="27"/>
      <c r="G81" s="28"/>
      <c r="H81" s="35"/>
      <c r="I81" s="29"/>
      <c r="J81" s="29"/>
      <c r="K81" s="29"/>
      <c r="L81" s="29"/>
      <c r="M81" s="30"/>
    </row>
    <row r="82" spans="1:13" ht="14.25" customHeight="1">
      <c r="A82" s="2" t="s">
        <v>27</v>
      </c>
      <c r="B82" s="26">
        <v>9239</v>
      </c>
      <c r="C82" s="27">
        <v>2042</v>
      </c>
      <c r="D82" s="27">
        <v>7197</v>
      </c>
      <c r="E82" s="27">
        <v>5213</v>
      </c>
      <c r="F82" s="27">
        <v>1712</v>
      </c>
      <c r="G82" s="28">
        <v>272</v>
      </c>
      <c r="H82" s="35">
        <v>11234</v>
      </c>
      <c r="I82" s="29">
        <v>2763</v>
      </c>
      <c r="J82" s="29">
        <v>8471</v>
      </c>
      <c r="K82" s="29">
        <v>6824</v>
      </c>
      <c r="L82" s="29">
        <v>1508</v>
      </c>
      <c r="M82" s="30">
        <v>139</v>
      </c>
    </row>
    <row r="83" spans="1:13" ht="14.25" customHeight="1">
      <c r="A83" s="2" t="s">
        <v>29</v>
      </c>
      <c r="B83" s="37">
        <f aca="true" t="shared" si="17" ref="B83:M83">+B82/B8*100</f>
        <v>17.42057132082587</v>
      </c>
      <c r="C83" s="32">
        <f t="shared" si="17"/>
        <v>9.604891815616181</v>
      </c>
      <c r="D83" s="32">
        <f t="shared" si="17"/>
        <v>22.649881982690793</v>
      </c>
      <c r="E83" s="32">
        <f t="shared" si="17"/>
        <v>20.265909886094157</v>
      </c>
      <c r="F83" s="32">
        <f t="shared" si="17"/>
        <v>31.792014856081707</v>
      </c>
      <c r="G83" s="33">
        <f t="shared" si="17"/>
        <v>40.779610194902546</v>
      </c>
      <c r="H83" s="37">
        <f t="shared" si="17"/>
        <v>15.184774674920925</v>
      </c>
      <c r="I83" s="32">
        <f t="shared" si="17"/>
        <v>9.430999761067687</v>
      </c>
      <c r="J83" s="32">
        <f t="shared" si="17"/>
        <v>18.95714445563388</v>
      </c>
      <c r="K83" s="32">
        <f t="shared" si="17"/>
        <v>17.82654127481714</v>
      </c>
      <c r="L83" s="32">
        <f t="shared" si="17"/>
        <v>25.80865993496492</v>
      </c>
      <c r="M83" s="33">
        <f t="shared" si="17"/>
        <v>24.733096085409255</v>
      </c>
    </row>
    <row r="84" spans="1:13" ht="14.25" customHeight="1">
      <c r="A84" s="2" t="s">
        <v>30</v>
      </c>
      <c r="B84" s="26">
        <v>31959</v>
      </c>
      <c r="C84" s="27">
        <v>6574</v>
      </c>
      <c r="D84" s="27">
        <v>25385</v>
      </c>
      <c r="E84" s="27">
        <v>17393</v>
      </c>
      <c r="F84" s="27">
        <v>6741</v>
      </c>
      <c r="G84" s="28">
        <v>1251</v>
      </c>
      <c r="H84" s="35">
        <v>50954</v>
      </c>
      <c r="I84" s="29">
        <v>11336</v>
      </c>
      <c r="J84" s="29">
        <v>39618</v>
      </c>
      <c r="K84" s="29">
        <v>30677</v>
      </c>
      <c r="L84" s="29">
        <v>8049</v>
      </c>
      <c r="M84" s="30">
        <v>892</v>
      </c>
    </row>
    <row r="85" spans="1:13" ht="14.25" customHeight="1">
      <c r="A85" s="2" t="s">
        <v>8</v>
      </c>
      <c r="B85" s="26">
        <f>+B84/$B$84*100</f>
        <v>100</v>
      </c>
      <c r="C85" s="32">
        <f>+C84/$B$84*100</f>
        <v>20.570105447604746</v>
      </c>
      <c r="D85" s="32">
        <f>+D84/$B$84*100</f>
        <v>79.42989455239525</v>
      </c>
      <c r="E85" s="32">
        <f>E84/D84*100</f>
        <v>68.51684065392949</v>
      </c>
      <c r="F85" s="32">
        <f>F84/D84*100</f>
        <v>26.555052196178845</v>
      </c>
      <c r="G85" s="33">
        <f>G84/D84*100</f>
        <v>4.928107149891668</v>
      </c>
      <c r="H85" s="34">
        <f>+H84/$H$84*100</f>
        <v>100</v>
      </c>
      <c r="I85" s="32">
        <f>+I84/$H$84*100</f>
        <v>22.247517368606978</v>
      </c>
      <c r="J85" s="32">
        <f>+J84/$H$84*100</f>
        <v>77.75248263139302</v>
      </c>
      <c r="K85" s="32">
        <f>K84/J84*100</f>
        <v>77.43197536473319</v>
      </c>
      <c r="L85" s="32">
        <f>L84/J84*100</f>
        <v>20.31652279267</v>
      </c>
      <c r="M85" s="33">
        <f>M84/J84*100</f>
        <v>2.2515018425967996</v>
      </c>
    </row>
    <row r="86" spans="1:13" ht="14.25" customHeight="1">
      <c r="A86" s="21" t="s">
        <v>36</v>
      </c>
      <c r="B86" s="41">
        <f aca="true" t="shared" si="18" ref="B86:M86">+B84/B8</f>
        <v>0.6026020552465353</v>
      </c>
      <c r="C86" s="42">
        <f t="shared" si="18"/>
        <v>0.3092191909689558</v>
      </c>
      <c r="D86" s="42">
        <f t="shared" si="18"/>
        <v>0.7988985051140834</v>
      </c>
      <c r="E86" s="42">
        <f t="shared" si="18"/>
        <v>0.676165299537379</v>
      </c>
      <c r="F86" s="42">
        <f t="shared" si="18"/>
        <v>1.2518105849582173</v>
      </c>
      <c r="G86" s="43">
        <f t="shared" si="18"/>
        <v>1.8755622188905547</v>
      </c>
      <c r="H86" s="41">
        <f t="shared" si="18"/>
        <v>0.688735097726474</v>
      </c>
      <c r="I86" s="42">
        <f t="shared" si="18"/>
        <v>0.3869338157490528</v>
      </c>
      <c r="J86" s="42">
        <f t="shared" si="18"/>
        <v>0.8866062437059415</v>
      </c>
      <c r="K86" s="42">
        <f t="shared" si="18"/>
        <v>0.8013845350052247</v>
      </c>
      <c r="L86" s="42">
        <f t="shared" si="18"/>
        <v>1.3775457812767413</v>
      </c>
      <c r="M86" s="43">
        <f t="shared" si="18"/>
        <v>1.5871886120996441</v>
      </c>
    </row>
    <row r="87" spans="1:13" ht="14.25" customHeight="1">
      <c r="A87" s="111" t="s">
        <v>41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</row>
    <row r="88" spans="1:8" ht="14.25" customHeight="1">
      <c r="A88" s="11"/>
      <c r="B88" s="11"/>
      <c r="C88" s="11"/>
      <c r="D88" s="11"/>
      <c r="E88" s="11"/>
      <c r="F88" s="11"/>
      <c r="G88" s="11"/>
      <c r="H88" s="11"/>
    </row>
  </sheetData>
  <sheetProtection/>
  <mergeCells count="12">
    <mergeCell ref="I5:I6"/>
    <mergeCell ref="J5:M5"/>
    <mergeCell ref="A45:M45"/>
    <mergeCell ref="A87:M87"/>
    <mergeCell ref="A1:M1"/>
    <mergeCell ref="A4:A6"/>
    <mergeCell ref="B4:G4"/>
    <mergeCell ref="H4:M4"/>
    <mergeCell ref="B5:B6"/>
    <mergeCell ref="C5:C6"/>
    <mergeCell ref="D5:G5"/>
    <mergeCell ref="H5:H6"/>
  </mergeCells>
  <printOptions horizontalCentered="1"/>
  <pageMargins left="1" right="0.75" top="1" bottom="1" header="0.75" footer="0.75"/>
  <pageSetup firstPageNumber="27" useFirstPageNumber="1" horizontalDpi="600" verticalDpi="600" orientation="portrait" r:id="rId1"/>
  <headerFooter alignWithMargins="0">
    <oddFooter>&amp;L&amp;"Arial Narrow,Regular"&amp;8           Zila series: Jamalpur&amp;C&amp;"Arial Narrow,Regular"&amp;8&amp;P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28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5" customHeight="1"/>
  <cols>
    <col min="1" max="1" width="19.00390625" style="58" customWidth="1"/>
    <col min="2" max="13" width="5.7109375" style="14" customWidth="1"/>
    <col min="14" max="16384" width="9.140625" style="14" customWidth="1"/>
  </cols>
  <sheetData>
    <row r="1" spans="1:13" ht="15" customHeight="1">
      <c r="A1" s="112" t="s">
        <v>52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ht="15" customHeight="1">
      <c r="A2" s="12"/>
    </row>
    <row r="3" spans="1:11" ht="15" customHeight="1">
      <c r="A3" s="60" t="s">
        <v>67</v>
      </c>
      <c r="B3" s="61"/>
      <c r="C3" s="61"/>
      <c r="D3" s="61"/>
      <c r="E3" s="62" t="s">
        <v>64</v>
      </c>
      <c r="F3" s="61"/>
      <c r="K3" s="15" t="s">
        <v>0</v>
      </c>
    </row>
    <row r="4" spans="1:13" ht="15" customHeight="1">
      <c r="A4" s="121" t="s">
        <v>1</v>
      </c>
      <c r="B4" s="117">
        <v>1996</v>
      </c>
      <c r="C4" s="117"/>
      <c r="D4" s="117"/>
      <c r="E4" s="117"/>
      <c r="F4" s="117"/>
      <c r="G4" s="117"/>
      <c r="H4" s="117">
        <v>2008</v>
      </c>
      <c r="I4" s="117"/>
      <c r="J4" s="117"/>
      <c r="K4" s="117"/>
      <c r="L4" s="117"/>
      <c r="M4" s="117"/>
    </row>
    <row r="5" spans="1:13" ht="15" customHeight="1">
      <c r="A5" s="122"/>
      <c r="B5" s="117" t="s">
        <v>2</v>
      </c>
      <c r="C5" s="119" t="s">
        <v>32</v>
      </c>
      <c r="D5" s="117" t="s">
        <v>3</v>
      </c>
      <c r="E5" s="117"/>
      <c r="F5" s="117"/>
      <c r="G5" s="117"/>
      <c r="H5" s="117" t="s">
        <v>2</v>
      </c>
      <c r="I5" s="117" t="s">
        <v>32</v>
      </c>
      <c r="J5" s="117" t="s">
        <v>3</v>
      </c>
      <c r="K5" s="117"/>
      <c r="L5" s="117"/>
      <c r="M5" s="117"/>
    </row>
    <row r="6" spans="1:13" ht="15" customHeight="1">
      <c r="A6" s="123"/>
      <c r="B6" s="117"/>
      <c r="C6" s="120"/>
      <c r="D6" s="3" t="s">
        <v>46</v>
      </c>
      <c r="E6" s="3" t="s">
        <v>4</v>
      </c>
      <c r="F6" s="3" t="s">
        <v>5</v>
      </c>
      <c r="G6" s="3" t="s">
        <v>6</v>
      </c>
      <c r="H6" s="117"/>
      <c r="I6" s="117"/>
      <c r="J6" s="3" t="s">
        <v>46</v>
      </c>
      <c r="K6" s="3" t="s">
        <v>4</v>
      </c>
      <c r="L6" s="3" t="s">
        <v>5</v>
      </c>
      <c r="M6" s="3" t="s">
        <v>6</v>
      </c>
    </row>
    <row r="7" spans="1:13" ht="14.25" customHeight="1">
      <c r="A7" s="106"/>
      <c r="B7" s="101"/>
      <c r="C7" s="99"/>
      <c r="D7" s="99"/>
      <c r="E7" s="99"/>
      <c r="F7" s="99"/>
      <c r="G7" s="100"/>
      <c r="H7" s="101"/>
      <c r="I7" s="99"/>
      <c r="J7" s="99"/>
      <c r="K7" s="99"/>
      <c r="L7" s="99"/>
      <c r="M7" s="100"/>
    </row>
    <row r="8" spans="1:13" ht="14.25" customHeight="1">
      <c r="A8" s="17" t="s">
        <v>7</v>
      </c>
      <c r="B8" s="35">
        <v>92187</v>
      </c>
      <c r="C8" s="29">
        <v>32693</v>
      </c>
      <c r="D8" s="29">
        <v>59494</v>
      </c>
      <c r="E8" s="29">
        <v>50410</v>
      </c>
      <c r="F8" s="29">
        <v>8306</v>
      </c>
      <c r="G8" s="30">
        <v>778</v>
      </c>
      <c r="H8" s="35">
        <v>146696</v>
      </c>
      <c r="I8" s="29">
        <v>58316</v>
      </c>
      <c r="J8" s="29">
        <v>88380</v>
      </c>
      <c r="K8" s="29">
        <v>77228</v>
      </c>
      <c r="L8" s="29">
        <v>10377</v>
      </c>
      <c r="M8" s="30">
        <v>775</v>
      </c>
    </row>
    <row r="9" spans="1:13" ht="14.25" customHeight="1">
      <c r="A9" s="2" t="s">
        <v>8</v>
      </c>
      <c r="B9" s="34">
        <f>B8/$B$8*100</f>
        <v>100</v>
      </c>
      <c r="C9" s="32">
        <f>+C8/$B$8*100</f>
        <v>35.4637855662946</v>
      </c>
      <c r="D9" s="32">
        <f>+D8/$B$8*100</f>
        <v>64.53621443370541</v>
      </c>
      <c r="E9" s="32">
        <f>E8/D8*100</f>
        <v>84.73123340168756</v>
      </c>
      <c r="F9" s="32">
        <f>F8/D8*100</f>
        <v>13.961071704709719</v>
      </c>
      <c r="G9" s="33">
        <f>G8/D8*100</f>
        <v>1.3076948936027162</v>
      </c>
      <c r="H9" s="34">
        <f>+H8/$H$8*100</f>
        <v>100</v>
      </c>
      <c r="I9" s="32">
        <f>+I8/$H$8*100</f>
        <v>39.75295849920925</v>
      </c>
      <c r="J9" s="32">
        <f>+J8/$H$8*100</f>
        <v>60.24704150079076</v>
      </c>
      <c r="K9" s="32">
        <f>K8/J8*100</f>
        <v>87.38176057931659</v>
      </c>
      <c r="L9" s="32">
        <f>L8/J8*100</f>
        <v>11.741344195519348</v>
      </c>
      <c r="M9" s="33">
        <f>M8/J8*100</f>
        <v>0.8768952251640643</v>
      </c>
    </row>
    <row r="10" spans="1:13" ht="14.25" customHeight="1">
      <c r="A10" s="18" t="s">
        <v>43</v>
      </c>
      <c r="B10" s="35"/>
      <c r="C10" s="29"/>
      <c r="D10" s="29"/>
      <c r="E10" s="29"/>
      <c r="F10" s="29"/>
      <c r="G10" s="30"/>
      <c r="H10" s="35"/>
      <c r="I10" s="29"/>
      <c r="J10" s="29"/>
      <c r="K10" s="29"/>
      <c r="L10" s="29"/>
      <c r="M10" s="30"/>
    </row>
    <row r="11" spans="1:13" ht="14.25" customHeight="1">
      <c r="A11" s="1" t="s">
        <v>9</v>
      </c>
      <c r="B11" s="26">
        <v>64025</v>
      </c>
      <c r="C11" s="27">
        <v>26600</v>
      </c>
      <c r="D11" s="27">
        <v>37425</v>
      </c>
      <c r="E11" s="27">
        <v>30833</v>
      </c>
      <c r="F11" s="27">
        <v>5970</v>
      </c>
      <c r="G11" s="28">
        <v>622</v>
      </c>
      <c r="H11" s="35">
        <v>94039</v>
      </c>
      <c r="I11" s="29">
        <v>47026</v>
      </c>
      <c r="J11" s="29">
        <v>47013</v>
      </c>
      <c r="K11" s="29">
        <v>39650</v>
      </c>
      <c r="L11" s="29">
        <v>6759</v>
      </c>
      <c r="M11" s="30">
        <v>604</v>
      </c>
    </row>
    <row r="12" spans="1:13" ht="14.25" customHeight="1">
      <c r="A12" s="2" t="s">
        <v>8</v>
      </c>
      <c r="B12" s="26">
        <f>B11/$B$11*100</f>
        <v>100</v>
      </c>
      <c r="C12" s="32">
        <f>C11/$B$11*100</f>
        <v>41.54627098789535</v>
      </c>
      <c r="D12" s="32">
        <f>D11/$B$11*100</f>
        <v>58.45372901210465</v>
      </c>
      <c r="E12" s="32">
        <f>E11/D11*100</f>
        <v>82.38610554442218</v>
      </c>
      <c r="F12" s="32">
        <f>F11/D11*100</f>
        <v>15.951903807615231</v>
      </c>
      <c r="G12" s="33">
        <f>G11/D11*100</f>
        <v>1.6619906479625919</v>
      </c>
      <c r="H12" s="35">
        <f>+H11/$H$11*100</f>
        <v>100</v>
      </c>
      <c r="I12" s="36">
        <f>+I11/$H$11*100</f>
        <v>50.0069120258616</v>
      </c>
      <c r="J12" s="36">
        <f>+J11/$H$11*100</f>
        <v>49.99308797413839</v>
      </c>
      <c r="K12" s="32">
        <f>K11/J11*100</f>
        <v>84.33837449216173</v>
      </c>
      <c r="L12" s="32">
        <f>L11/J11*100</f>
        <v>14.376874481526386</v>
      </c>
      <c r="M12" s="33">
        <f>M11/J11*100</f>
        <v>1.284751026311871</v>
      </c>
    </row>
    <row r="13" spans="1:13" ht="14.25" customHeight="1">
      <c r="A13" s="2" t="s">
        <v>10</v>
      </c>
      <c r="B13" s="37">
        <f aca="true" t="shared" si="0" ref="B13:G13">B11/B8*100</f>
        <v>69.45122414223263</v>
      </c>
      <c r="C13" s="32">
        <f t="shared" si="0"/>
        <v>81.36298290153856</v>
      </c>
      <c r="D13" s="32">
        <f t="shared" si="0"/>
        <v>62.90550307594043</v>
      </c>
      <c r="E13" s="32">
        <f t="shared" si="0"/>
        <v>61.16445149771871</v>
      </c>
      <c r="F13" s="32">
        <f t="shared" si="0"/>
        <v>71.87575246809536</v>
      </c>
      <c r="G13" s="33">
        <f t="shared" si="0"/>
        <v>79.94858611825192</v>
      </c>
      <c r="H13" s="37">
        <f aca="true" t="shared" si="1" ref="H13:M13">+H11/H8*100</f>
        <v>64.10467906418717</v>
      </c>
      <c r="I13" s="32">
        <f t="shared" si="1"/>
        <v>80.63996158858632</v>
      </c>
      <c r="J13" s="32">
        <f t="shared" si="1"/>
        <v>53.19416157501698</v>
      </c>
      <c r="K13" s="32">
        <f t="shared" si="1"/>
        <v>51.34148236390946</v>
      </c>
      <c r="L13" s="32">
        <f t="shared" si="1"/>
        <v>65.13443191673895</v>
      </c>
      <c r="M13" s="33">
        <f t="shared" si="1"/>
        <v>77.93548387096774</v>
      </c>
    </row>
    <row r="14" spans="1:13" ht="14.25" customHeight="1">
      <c r="A14" s="1"/>
      <c r="B14" s="54"/>
      <c r="C14" s="36"/>
      <c r="D14" s="36"/>
      <c r="E14" s="36"/>
      <c r="F14" s="36"/>
      <c r="G14" s="39"/>
      <c r="H14" s="35"/>
      <c r="I14" s="29"/>
      <c r="J14" s="29"/>
      <c r="K14" s="29"/>
      <c r="L14" s="29"/>
      <c r="M14" s="30"/>
    </row>
    <row r="15" spans="1:13" ht="14.25" customHeight="1">
      <c r="A15" s="1" t="s">
        <v>11</v>
      </c>
      <c r="B15" s="26">
        <v>21114</v>
      </c>
      <c r="C15" s="27">
        <v>363</v>
      </c>
      <c r="D15" s="27">
        <v>20751</v>
      </c>
      <c r="E15" s="27">
        <v>18291</v>
      </c>
      <c r="F15" s="27">
        <v>2305</v>
      </c>
      <c r="G15" s="28">
        <v>155</v>
      </c>
      <c r="H15" s="35">
        <v>41455</v>
      </c>
      <c r="I15" s="29">
        <v>1867</v>
      </c>
      <c r="J15" s="29">
        <v>39588</v>
      </c>
      <c r="K15" s="29">
        <v>35827</v>
      </c>
      <c r="L15" s="29">
        <v>3592</v>
      </c>
      <c r="M15" s="30">
        <v>169</v>
      </c>
    </row>
    <row r="16" spans="1:13" ht="14.25" customHeight="1">
      <c r="A16" s="2" t="s">
        <v>12</v>
      </c>
      <c r="B16" s="26">
        <f>B15/$B$15*100</f>
        <v>100</v>
      </c>
      <c r="C16" s="32">
        <f>C15/$B$15*100</f>
        <v>1.7192384200056834</v>
      </c>
      <c r="D16" s="32">
        <f>D15/$B$15*100</f>
        <v>98.28076157999432</v>
      </c>
      <c r="E16" s="32">
        <f>E15/D15*100</f>
        <v>88.14514963134307</v>
      </c>
      <c r="F16" s="32">
        <f>F15/D15*100</f>
        <v>11.10789841453424</v>
      </c>
      <c r="G16" s="33">
        <f>G15/D15*100</f>
        <v>0.7469519541226929</v>
      </c>
      <c r="H16" s="35">
        <f>+H15/$H$15*100</f>
        <v>100</v>
      </c>
      <c r="I16" s="36">
        <f>+I15/$H$15*100</f>
        <v>4.503678687733688</v>
      </c>
      <c r="J16" s="36">
        <f>+J15/$H$15*100</f>
        <v>95.4963213122663</v>
      </c>
      <c r="K16" s="32">
        <f>K15/J15*100</f>
        <v>90.49964635748206</v>
      </c>
      <c r="L16" s="32">
        <f>L15/J15*100</f>
        <v>9.073456603011014</v>
      </c>
      <c r="M16" s="33">
        <f>M15/J15*100</f>
        <v>0.4268970395069213</v>
      </c>
    </row>
    <row r="17" spans="1:13" ht="14.25" customHeight="1">
      <c r="A17" s="2" t="s">
        <v>10</v>
      </c>
      <c r="B17" s="37">
        <f aca="true" t="shared" si="2" ref="B17:G17">B15/B8*100</f>
        <v>22.90344625597969</v>
      </c>
      <c r="C17" s="32">
        <f t="shared" si="2"/>
        <v>1.1103294283179885</v>
      </c>
      <c r="D17" s="32">
        <f t="shared" si="2"/>
        <v>34.87914747705651</v>
      </c>
      <c r="E17" s="32">
        <f t="shared" si="2"/>
        <v>36.2844673675858</v>
      </c>
      <c r="F17" s="32">
        <f t="shared" si="2"/>
        <v>27.75102335660968</v>
      </c>
      <c r="G17" s="33">
        <f t="shared" si="2"/>
        <v>19.92287917737789</v>
      </c>
      <c r="H17" s="37">
        <f aca="true" t="shared" si="3" ref="H17:M17">+H15/H8*100</f>
        <v>28.25912090309211</v>
      </c>
      <c r="I17" s="32">
        <f t="shared" si="3"/>
        <v>3.201522738185061</v>
      </c>
      <c r="J17" s="32">
        <f t="shared" si="3"/>
        <v>44.79293957909029</v>
      </c>
      <c r="K17" s="32">
        <f t="shared" si="3"/>
        <v>46.39120526234009</v>
      </c>
      <c r="L17" s="32">
        <f t="shared" si="3"/>
        <v>34.61501397320998</v>
      </c>
      <c r="M17" s="33">
        <f t="shared" si="3"/>
        <v>21.806451612903228</v>
      </c>
    </row>
    <row r="18" spans="1:13" ht="14.25" customHeight="1">
      <c r="A18" s="1"/>
      <c r="B18" s="35"/>
      <c r="C18" s="36"/>
      <c r="D18" s="36"/>
      <c r="E18" s="36"/>
      <c r="F18" s="36"/>
      <c r="G18" s="39"/>
      <c r="H18" s="35"/>
      <c r="I18" s="29"/>
      <c r="J18" s="29"/>
      <c r="K18" s="29"/>
      <c r="L18" s="29"/>
      <c r="M18" s="30"/>
    </row>
    <row r="19" spans="1:13" ht="14.25" customHeight="1">
      <c r="A19" s="1" t="s">
        <v>13</v>
      </c>
      <c r="B19" s="26">
        <v>7048</v>
      </c>
      <c r="C19" s="27">
        <v>5730</v>
      </c>
      <c r="D19" s="27">
        <v>1318</v>
      </c>
      <c r="E19" s="27">
        <v>1286</v>
      </c>
      <c r="F19" s="27">
        <v>31</v>
      </c>
      <c r="G19" s="28">
        <v>1</v>
      </c>
      <c r="H19" s="35">
        <v>11202</v>
      </c>
      <c r="I19" s="29">
        <v>9423</v>
      </c>
      <c r="J19" s="29">
        <v>1779</v>
      </c>
      <c r="K19" s="29">
        <v>1751</v>
      </c>
      <c r="L19" s="29">
        <v>26</v>
      </c>
      <c r="M19" s="30">
        <v>2</v>
      </c>
    </row>
    <row r="20" spans="1:13" ht="14.25" customHeight="1">
      <c r="A20" s="2" t="s">
        <v>8</v>
      </c>
      <c r="B20" s="27">
        <f>B19/$B$19*100</f>
        <v>100</v>
      </c>
      <c r="C20" s="32">
        <f>C19/$B$19*100</f>
        <v>81.29965947786606</v>
      </c>
      <c r="D20" s="32">
        <f>D19/$B$19*100</f>
        <v>18.70034052213394</v>
      </c>
      <c r="E20" s="32">
        <f>E19/D19*100</f>
        <v>97.57207890743551</v>
      </c>
      <c r="F20" s="32">
        <f>F19/D19*100</f>
        <v>2.3520485584218513</v>
      </c>
      <c r="G20" s="33">
        <f>G19/D19*100</f>
        <v>0.07587253414264036</v>
      </c>
      <c r="H20" s="29">
        <f>+H19/$H$19*100</f>
        <v>100</v>
      </c>
      <c r="I20" s="36">
        <f>+I19/$H$19*100</f>
        <v>84.11890733797536</v>
      </c>
      <c r="J20" s="36">
        <f>+J19/$H$19*100</f>
        <v>15.881092662024637</v>
      </c>
      <c r="K20" s="32">
        <f>K19/J19*100</f>
        <v>98.42608206857786</v>
      </c>
      <c r="L20" s="32">
        <f>L19/J19*100</f>
        <v>1.4614952220348512</v>
      </c>
      <c r="M20" s="33">
        <f>M19/J19*100</f>
        <v>0.11242270938729623</v>
      </c>
    </row>
    <row r="21" spans="1:13" ht="14.25" customHeight="1">
      <c r="A21" s="2" t="s">
        <v>10</v>
      </c>
      <c r="B21" s="37">
        <f>B19/B8*100</f>
        <v>7.645329601787671</v>
      </c>
      <c r="C21" s="32">
        <f>+C19/C8*100</f>
        <v>17.526687670143456</v>
      </c>
      <c r="D21" s="32">
        <f>+D19/D8*100</f>
        <v>2.215349447003059</v>
      </c>
      <c r="E21" s="32">
        <f>+E19/E8*100</f>
        <v>2.551081134695497</v>
      </c>
      <c r="F21" s="32">
        <f>+F19/F8*100</f>
        <v>0.3732241752949675</v>
      </c>
      <c r="G21" s="32">
        <f>+G19/G8*100</f>
        <v>0.12853470437017994</v>
      </c>
      <c r="H21" s="37">
        <f aca="true" t="shared" si="4" ref="H21:M21">+H19/H8*100</f>
        <v>7.636200032720729</v>
      </c>
      <c r="I21" s="32">
        <f t="shared" si="4"/>
        <v>16.158515673228617</v>
      </c>
      <c r="J21" s="32">
        <f t="shared" si="4"/>
        <v>2.0128988458927357</v>
      </c>
      <c r="K21" s="32">
        <f t="shared" si="4"/>
        <v>2.2673123737504532</v>
      </c>
      <c r="L21" s="32">
        <f t="shared" si="4"/>
        <v>0.2505541100510745</v>
      </c>
      <c r="M21" s="33">
        <f t="shared" si="4"/>
        <v>0.25806451612903225</v>
      </c>
    </row>
    <row r="22" spans="1:13" ht="14.25" customHeight="1">
      <c r="A22" s="1"/>
      <c r="B22" s="26"/>
      <c r="C22" s="27"/>
      <c r="D22" s="27"/>
      <c r="E22" s="27"/>
      <c r="F22" s="27"/>
      <c r="G22" s="28"/>
      <c r="H22" s="35"/>
      <c r="I22" s="29"/>
      <c r="J22" s="29"/>
      <c r="K22" s="29"/>
      <c r="L22" s="29"/>
      <c r="M22" s="30"/>
    </row>
    <row r="23" spans="1:13" ht="14.25" customHeight="1">
      <c r="A23" s="17" t="s">
        <v>14</v>
      </c>
      <c r="B23" s="26">
        <v>30375</v>
      </c>
      <c r="C23" s="27">
        <v>17759</v>
      </c>
      <c r="D23" s="27">
        <v>12616</v>
      </c>
      <c r="E23" s="27">
        <v>12333</v>
      </c>
      <c r="F23" s="27">
        <v>269</v>
      </c>
      <c r="G23" s="28">
        <v>14</v>
      </c>
      <c r="H23" s="35">
        <v>50675</v>
      </c>
      <c r="I23" s="29">
        <v>22940</v>
      </c>
      <c r="J23" s="29">
        <v>27735</v>
      </c>
      <c r="K23" s="29">
        <v>26570</v>
      </c>
      <c r="L23" s="29">
        <v>1085</v>
      </c>
      <c r="M23" s="30">
        <v>80</v>
      </c>
    </row>
    <row r="24" spans="1:13" ht="14.25" customHeight="1">
      <c r="A24" s="2" t="s">
        <v>12</v>
      </c>
      <c r="B24" s="27">
        <f>+B19/$B19*100</f>
        <v>100</v>
      </c>
      <c r="C24" s="32">
        <f>+C19/$B19*100</f>
        <v>81.29965947786606</v>
      </c>
      <c r="D24" s="32">
        <f>+D19/$B19*100</f>
        <v>18.70034052213394</v>
      </c>
      <c r="E24" s="32">
        <f>E23/D23*100</f>
        <v>97.7568167406468</v>
      </c>
      <c r="F24" s="32">
        <f>F23/D23*100</f>
        <v>2.1322130627774256</v>
      </c>
      <c r="G24" s="33">
        <f>G23/D23*100</f>
        <v>0.11097019657577678</v>
      </c>
      <c r="H24" s="35">
        <f>+H23/$H$23*100</f>
        <v>100</v>
      </c>
      <c r="I24" s="36">
        <f>+I23/$H$23*100</f>
        <v>45.26887025160335</v>
      </c>
      <c r="J24" s="36">
        <f>+J23/$H$23*100</f>
        <v>54.73112974839665</v>
      </c>
      <c r="K24" s="32">
        <f>K23/J23*100</f>
        <v>95.79953127816839</v>
      </c>
      <c r="L24" s="32">
        <f>L23/J23*100</f>
        <v>3.912024517757346</v>
      </c>
      <c r="M24" s="33">
        <f>M23/J23*100</f>
        <v>0.2884442040742744</v>
      </c>
    </row>
    <row r="25" spans="1:13" ht="14.25" customHeight="1">
      <c r="A25" s="2" t="s">
        <v>10</v>
      </c>
      <c r="B25" s="32">
        <f aca="true" t="shared" si="5" ref="B25:G25">+B23/B8*100</f>
        <v>32.94933125061018</v>
      </c>
      <c r="C25" s="32">
        <f t="shared" si="5"/>
        <v>54.32049674242192</v>
      </c>
      <c r="D25" s="32">
        <f t="shared" si="5"/>
        <v>21.205499714256902</v>
      </c>
      <c r="E25" s="32">
        <f t="shared" si="5"/>
        <v>24.465383852410234</v>
      </c>
      <c r="F25" s="32">
        <f t="shared" si="5"/>
        <v>3.2386226823982662</v>
      </c>
      <c r="G25" s="33">
        <f t="shared" si="5"/>
        <v>1.7994858611825193</v>
      </c>
      <c r="H25" s="32">
        <f aca="true" t="shared" si="6" ref="H25:M25">+H23/H8*100</f>
        <v>34.544227518132736</v>
      </c>
      <c r="I25" s="32">
        <f t="shared" si="6"/>
        <v>39.33740311406818</v>
      </c>
      <c r="J25" s="32">
        <f t="shared" si="6"/>
        <v>31.38153428377461</v>
      </c>
      <c r="K25" s="32">
        <f t="shared" si="6"/>
        <v>34.404620085979175</v>
      </c>
      <c r="L25" s="32">
        <f t="shared" si="6"/>
        <v>10.455815746362147</v>
      </c>
      <c r="M25" s="33">
        <f t="shared" si="6"/>
        <v>10.32258064516129</v>
      </c>
    </row>
    <row r="26" spans="1:13" ht="14.25" customHeight="1">
      <c r="A26" s="1"/>
      <c r="B26" s="26"/>
      <c r="C26" s="27"/>
      <c r="D26" s="27"/>
      <c r="E26" s="27"/>
      <c r="F26" s="27"/>
      <c r="G26" s="28"/>
      <c r="H26" s="35"/>
      <c r="I26" s="29"/>
      <c r="J26" s="29"/>
      <c r="K26" s="29"/>
      <c r="L26" s="29"/>
      <c r="M26" s="30"/>
    </row>
    <row r="27" spans="1:13" ht="14.25" customHeight="1">
      <c r="A27" s="17" t="s">
        <v>15</v>
      </c>
      <c r="B27" s="26">
        <v>88939</v>
      </c>
      <c r="C27" s="27">
        <v>5960</v>
      </c>
      <c r="D27" s="27">
        <v>82979</v>
      </c>
      <c r="E27" s="27">
        <v>41756</v>
      </c>
      <c r="F27" s="27">
        <v>32646</v>
      </c>
      <c r="G27" s="28">
        <v>8577</v>
      </c>
      <c r="H27" s="35">
        <v>119552</v>
      </c>
      <c r="I27" s="29">
        <v>11506</v>
      </c>
      <c r="J27" s="29">
        <v>108045</v>
      </c>
      <c r="K27" s="29">
        <v>61589</v>
      </c>
      <c r="L27" s="29">
        <v>37962</v>
      </c>
      <c r="M27" s="30">
        <v>8494</v>
      </c>
    </row>
    <row r="28" spans="1:13" ht="14.25" customHeight="1">
      <c r="A28" s="2" t="s">
        <v>12</v>
      </c>
      <c r="B28" s="26">
        <f>+B27/$B$27*100</f>
        <v>100</v>
      </c>
      <c r="C28" s="32">
        <f>+C27/$B$27*100</f>
        <v>6.701222185992646</v>
      </c>
      <c r="D28" s="32">
        <f>+D27/$B$27*100</f>
        <v>93.29877781400735</v>
      </c>
      <c r="E28" s="32">
        <f>E27/D27*100</f>
        <v>50.32116559611468</v>
      </c>
      <c r="F28" s="32">
        <f>F27/D27*100</f>
        <v>39.34248424300124</v>
      </c>
      <c r="G28" s="33">
        <f>G27/D27*100</f>
        <v>10.336350160884079</v>
      </c>
      <c r="H28" s="35">
        <f>+H27/$H$27*100</f>
        <v>100</v>
      </c>
      <c r="I28" s="36">
        <f>+I27/$H$27*100</f>
        <v>9.62426391862955</v>
      </c>
      <c r="J28" s="36">
        <f>+J27/$H$27*100</f>
        <v>90.37489962526767</v>
      </c>
      <c r="K28" s="32">
        <f>K27/J27*100</f>
        <v>57.00310055995187</v>
      </c>
      <c r="L28" s="32">
        <f>L27/J27*100</f>
        <v>35.1353602665556</v>
      </c>
      <c r="M28" s="33">
        <f>M27/J27*100</f>
        <v>7.861539173492527</v>
      </c>
    </row>
    <row r="29" spans="1:13" ht="14.25" customHeight="1">
      <c r="A29" s="2" t="s">
        <v>16</v>
      </c>
      <c r="B29" s="37">
        <f aca="true" t="shared" si="7" ref="B29:G29">B27/B32*100</f>
        <v>103.31412773273239</v>
      </c>
      <c r="C29" s="32">
        <f t="shared" si="7"/>
        <v>277.5966464834653</v>
      </c>
      <c r="D29" s="32">
        <f t="shared" si="7"/>
        <v>98.8563123220434</v>
      </c>
      <c r="E29" s="32">
        <f t="shared" si="7"/>
        <v>95.32680410017579</v>
      </c>
      <c r="F29" s="32">
        <f t="shared" si="7"/>
        <v>102.15282558357845</v>
      </c>
      <c r="G29" s="32">
        <f t="shared" si="7"/>
        <v>104.87894350696992</v>
      </c>
      <c r="H29" s="37">
        <f aca="true" t="shared" si="8" ref="H29:M29">+H27/H32*100</f>
        <v>98.79595732548819</v>
      </c>
      <c r="I29" s="32">
        <f t="shared" si="8"/>
        <v>267.2706155632985</v>
      </c>
      <c r="J29" s="32">
        <f t="shared" si="8"/>
        <v>92.58037428023033</v>
      </c>
      <c r="K29" s="32">
        <f t="shared" si="8"/>
        <v>87.90140724459795</v>
      </c>
      <c r="L29" s="32">
        <f t="shared" si="8"/>
        <v>98.83878358675277</v>
      </c>
      <c r="M29" s="33">
        <f t="shared" si="8"/>
        <v>103.22031838619516</v>
      </c>
    </row>
    <row r="30" spans="1:13" ht="14.25" customHeight="1">
      <c r="A30" s="2" t="s">
        <v>17</v>
      </c>
      <c r="B30" s="37">
        <f aca="true" t="shared" si="9" ref="B30:G30">B27/B8</f>
        <v>0.964767266534327</v>
      </c>
      <c r="C30" s="32">
        <f t="shared" si="9"/>
        <v>0.1823020218395375</v>
      </c>
      <c r="D30" s="32">
        <f t="shared" si="9"/>
        <v>1.3947456886408713</v>
      </c>
      <c r="E30" s="32">
        <f t="shared" si="9"/>
        <v>0.8283277127554056</v>
      </c>
      <c r="F30" s="32">
        <f t="shared" si="9"/>
        <v>3.930411750541777</v>
      </c>
      <c r="G30" s="32">
        <f t="shared" si="9"/>
        <v>11.024421593830334</v>
      </c>
      <c r="H30" s="37">
        <f aca="true" t="shared" si="10" ref="H30:M30">+H27/H8</f>
        <v>0.8149642798712985</v>
      </c>
      <c r="I30" s="32">
        <f t="shared" si="10"/>
        <v>0.19730434186158172</v>
      </c>
      <c r="J30" s="32">
        <f t="shared" si="10"/>
        <v>1.2225050916496945</v>
      </c>
      <c r="K30" s="32">
        <f t="shared" si="10"/>
        <v>0.7974957269384161</v>
      </c>
      <c r="L30" s="32">
        <f t="shared" si="10"/>
        <v>3.658282740676496</v>
      </c>
      <c r="M30" s="33">
        <f t="shared" si="10"/>
        <v>10.96</v>
      </c>
    </row>
    <row r="31" spans="1:13" ht="14.25" customHeight="1">
      <c r="A31" s="1"/>
      <c r="B31" s="26"/>
      <c r="C31" s="27"/>
      <c r="D31" s="27"/>
      <c r="E31" s="27"/>
      <c r="F31" s="27"/>
      <c r="G31" s="28"/>
      <c r="H31" s="35"/>
      <c r="I31" s="29"/>
      <c r="J31" s="29"/>
      <c r="K31" s="29"/>
      <c r="L31" s="29"/>
      <c r="M31" s="30"/>
    </row>
    <row r="32" spans="1:13" ht="14.25" customHeight="1">
      <c r="A32" s="18" t="s">
        <v>44</v>
      </c>
      <c r="B32" s="26">
        <v>86086</v>
      </c>
      <c r="C32" s="27">
        <v>2147</v>
      </c>
      <c r="D32" s="27">
        <v>83939</v>
      </c>
      <c r="E32" s="27">
        <v>43803</v>
      </c>
      <c r="F32" s="27">
        <v>31958</v>
      </c>
      <c r="G32" s="28">
        <v>8178</v>
      </c>
      <c r="H32" s="35">
        <v>121009</v>
      </c>
      <c r="I32" s="29">
        <v>4305</v>
      </c>
      <c r="J32" s="29">
        <v>116704</v>
      </c>
      <c r="K32" s="29">
        <v>70066</v>
      </c>
      <c r="L32" s="29">
        <v>38408</v>
      </c>
      <c r="M32" s="30">
        <v>8229</v>
      </c>
    </row>
    <row r="33" spans="1:13" ht="14.25" customHeight="1">
      <c r="A33" s="2" t="s">
        <v>12</v>
      </c>
      <c r="B33" s="26">
        <f>B32/$B$32*100</f>
        <v>100</v>
      </c>
      <c r="C33" s="32">
        <f>C32/$B$32*100</f>
        <v>2.49401761029668</v>
      </c>
      <c r="D33" s="32">
        <f>D32/$B$32*100</f>
        <v>97.50598238970332</v>
      </c>
      <c r="E33" s="32">
        <f>E32/D32*100</f>
        <v>52.18432433076401</v>
      </c>
      <c r="F33" s="32">
        <f>F32/D32*100</f>
        <v>38.07288626264311</v>
      </c>
      <c r="G33" s="33">
        <f>G32/D32*100</f>
        <v>9.742789406592884</v>
      </c>
      <c r="H33" s="35">
        <f>+H32/$H$32*100</f>
        <v>100</v>
      </c>
      <c r="I33" s="36">
        <f>+I32/$H$32*100</f>
        <v>3.5575866257881645</v>
      </c>
      <c r="J33" s="36">
        <f>+J32/$H$32*100</f>
        <v>96.44241337421184</v>
      </c>
      <c r="K33" s="32">
        <f>K32/J32*100</f>
        <v>60.037359473539894</v>
      </c>
      <c r="L33" s="32">
        <f>L32/J32*100</f>
        <v>32.910611461475185</v>
      </c>
      <c r="M33" s="33">
        <f>M32/J32*100</f>
        <v>7.051172196325747</v>
      </c>
    </row>
    <row r="34" spans="1:13" ht="14.25" customHeight="1">
      <c r="A34" s="2" t="s">
        <v>17</v>
      </c>
      <c r="B34" s="37">
        <f aca="true" t="shared" si="11" ref="B34:G34">B32/B8</f>
        <v>0.9338193020707909</v>
      </c>
      <c r="C34" s="32">
        <f t="shared" si="11"/>
        <v>0.06567155048481327</v>
      </c>
      <c r="D34" s="32">
        <f t="shared" si="11"/>
        <v>1.4108817695902107</v>
      </c>
      <c r="E34" s="32">
        <f t="shared" si="11"/>
        <v>0.8689347351715929</v>
      </c>
      <c r="F34" s="32">
        <f t="shared" si="11"/>
        <v>3.8475800626053456</v>
      </c>
      <c r="G34" s="32">
        <f t="shared" si="11"/>
        <v>10.511568123393316</v>
      </c>
      <c r="H34" s="37">
        <f aca="true" t="shared" si="12" ref="H34:M34">+H32/H8</f>
        <v>0.8248963843594918</v>
      </c>
      <c r="I34" s="32">
        <f t="shared" si="12"/>
        <v>0.07382193566088209</v>
      </c>
      <c r="J34" s="32">
        <f t="shared" si="12"/>
        <v>1.320479746548993</v>
      </c>
      <c r="K34" s="32">
        <f t="shared" si="12"/>
        <v>0.9072616149583053</v>
      </c>
      <c r="L34" s="32">
        <f t="shared" si="12"/>
        <v>3.7012624072467957</v>
      </c>
      <c r="M34" s="33">
        <f t="shared" si="12"/>
        <v>10.618064516129031</v>
      </c>
    </row>
    <row r="35" spans="1:13" ht="14.25" customHeight="1">
      <c r="A35" s="19"/>
      <c r="B35" s="52"/>
      <c r="C35" s="53"/>
      <c r="D35" s="53"/>
      <c r="E35" s="53"/>
      <c r="F35" s="29"/>
      <c r="G35" s="30"/>
      <c r="H35" s="35"/>
      <c r="I35" s="29"/>
      <c r="J35" s="29"/>
      <c r="K35" s="29"/>
      <c r="L35" s="29"/>
      <c r="M35" s="30"/>
    </row>
    <row r="36" spans="1:13" ht="14.25" customHeight="1">
      <c r="A36" s="10" t="s">
        <v>45</v>
      </c>
      <c r="B36" s="26">
        <v>5878</v>
      </c>
      <c r="C36" s="27">
        <v>1357</v>
      </c>
      <c r="D36" s="27">
        <v>4521</v>
      </c>
      <c r="E36" s="27">
        <v>3257</v>
      </c>
      <c r="F36" s="27">
        <v>1096</v>
      </c>
      <c r="G36" s="28">
        <v>168</v>
      </c>
      <c r="H36" s="35">
        <v>11745</v>
      </c>
      <c r="I36" s="29">
        <v>2971</v>
      </c>
      <c r="J36" s="29">
        <v>8774</v>
      </c>
      <c r="K36" s="29">
        <v>6653</v>
      </c>
      <c r="L36" s="29">
        <v>1886</v>
      </c>
      <c r="M36" s="30">
        <v>235</v>
      </c>
    </row>
    <row r="37" spans="1:13" ht="14.25" customHeight="1">
      <c r="A37" s="2" t="s">
        <v>12</v>
      </c>
      <c r="B37" s="34">
        <f>B36/$B$36*100</f>
        <v>100</v>
      </c>
      <c r="C37" s="32">
        <f>C36/$B$36*100</f>
        <v>23.086083701939437</v>
      </c>
      <c r="D37" s="32">
        <f>D36/$B$36*100</f>
        <v>76.91391629806057</v>
      </c>
      <c r="E37" s="32">
        <f>E36/D36*100</f>
        <v>72.04158372041583</v>
      </c>
      <c r="F37" s="32">
        <f>F36/D36*100</f>
        <v>24.242424242424242</v>
      </c>
      <c r="G37" s="33">
        <f>G36/D36*100</f>
        <v>3.71599203715992</v>
      </c>
      <c r="H37" s="40">
        <f>+H36/$H$36*100</f>
        <v>100</v>
      </c>
      <c r="I37" s="36">
        <f>+I36/$H$36*100</f>
        <v>25.295870583226904</v>
      </c>
      <c r="J37" s="36">
        <f>+J36/$H$36*100</f>
        <v>74.70412941677309</v>
      </c>
      <c r="K37" s="32">
        <f>K36/J36*100</f>
        <v>75.82630499202189</v>
      </c>
      <c r="L37" s="32">
        <f>L36/J36*100</f>
        <v>21.49532710280374</v>
      </c>
      <c r="M37" s="33">
        <f>M36/J36*100</f>
        <v>2.6783679051743787</v>
      </c>
    </row>
    <row r="38" spans="1:13" ht="14.25" customHeight="1">
      <c r="A38" s="2" t="s">
        <v>18</v>
      </c>
      <c r="B38" s="37">
        <f aca="true" t="shared" si="13" ref="B38:G38">B36/B32*100</f>
        <v>6.8280556652649675</v>
      </c>
      <c r="C38" s="32">
        <f t="shared" si="13"/>
        <v>63.204471355379596</v>
      </c>
      <c r="D38" s="32">
        <f t="shared" si="13"/>
        <v>5.386054158376917</v>
      </c>
      <c r="E38" s="32">
        <f t="shared" si="13"/>
        <v>7.435563774170719</v>
      </c>
      <c r="F38" s="32">
        <f t="shared" si="13"/>
        <v>3.429501220351712</v>
      </c>
      <c r="G38" s="32">
        <f t="shared" si="13"/>
        <v>2.054292002934703</v>
      </c>
      <c r="H38" s="37">
        <f aca="true" t="shared" si="14" ref="H38:M38">+H36/H32*100</f>
        <v>9.705889644571892</v>
      </c>
      <c r="I38" s="32">
        <f t="shared" si="14"/>
        <v>69.01277584204414</v>
      </c>
      <c r="J38" s="32">
        <f t="shared" si="14"/>
        <v>7.5181656155744445</v>
      </c>
      <c r="K38" s="32">
        <f t="shared" si="14"/>
        <v>9.495332971769473</v>
      </c>
      <c r="L38" s="32">
        <f t="shared" si="14"/>
        <v>4.910435325973755</v>
      </c>
      <c r="M38" s="33">
        <f t="shared" si="14"/>
        <v>2.8557540405881636</v>
      </c>
    </row>
    <row r="39" spans="1:13" ht="14.25" customHeight="1">
      <c r="A39" s="2" t="s">
        <v>17</v>
      </c>
      <c r="B39" s="32">
        <f aca="true" t="shared" si="15" ref="B39:G39">+B36/B8</f>
        <v>0.06376170175838242</v>
      </c>
      <c r="C39" s="32">
        <f t="shared" si="15"/>
        <v>0.04150735631480745</v>
      </c>
      <c r="D39" s="32">
        <f t="shared" si="15"/>
        <v>0.07599085622079538</v>
      </c>
      <c r="E39" s="32">
        <f t="shared" si="15"/>
        <v>0.06461019638960523</v>
      </c>
      <c r="F39" s="32">
        <f t="shared" si="15"/>
        <v>0.13195280520105948</v>
      </c>
      <c r="G39" s="32">
        <f t="shared" si="15"/>
        <v>0.2159383033419023</v>
      </c>
      <c r="H39" s="37">
        <f aca="true" t="shared" si="16" ref="H39:M39">+H36/H8</f>
        <v>0.08006353274799585</v>
      </c>
      <c r="I39" s="32">
        <f t="shared" si="16"/>
        <v>0.0509465669799026</v>
      </c>
      <c r="J39" s="32">
        <f t="shared" si="16"/>
        <v>0.09927585426567097</v>
      </c>
      <c r="K39" s="32">
        <f t="shared" si="16"/>
        <v>0.08614751126534417</v>
      </c>
      <c r="L39" s="32">
        <f t="shared" si="16"/>
        <v>0.18174809675243325</v>
      </c>
      <c r="M39" s="33">
        <f t="shared" si="16"/>
        <v>0.3032258064516129</v>
      </c>
    </row>
    <row r="40" spans="1:13" ht="14.25" customHeight="1">
      <c r="A40" s="20"/>
      <c r="B40" s="26"/>
      <c r="C40" s="27"/>
      <c r="D40" s="27"/>
      <c r="E40" s="27"/>
      <c r="F40" s="27"/>
      <c r="G40" s="28"/>
      <c r="H40" s="35"/>
      <c r="I40" s="29"/>
      <c r="J40" s="29"/>
      <c r="K40" s="29"/>
      <c r="L40" s="29"/>
      <c r="M40" s="30"/>
    </row>
    <row r="41" spans="1:13" ht="14.25" customHeight="1">
      <c r="A41" s="10" t="s">
        <v>58</v>
      </c>
      <c r="B41" s="26">
        <v>74568</v>
      </c>
      <c r="C41" s="27">
        <v>32</v>
      </c>
      <c r="D41" s="27">
        <v>74536</v>
      </c>
      <c r="E41" s="27">
        <v>37866</v>
      </c>
      <c r="F41" s="27">
        <v>29160</v>
      </c>
      <c r="G41" s="28">
        <v>7510</v>
      </c>
      <c r="H41" s="35">
        <v>100188</v>
      </c>
      <c r="I41" s="29">
        <v>82</v>
      </c>
      <c r="J41" s="29">
        <v>100106</v>
      </c>
      <c r="K41" s="29">
        <v>59043</v>
      </c>
      <c r="L41" s="29">
        <v>33862</v>
      </c>
      <c r="M41" s="30">
        <v>7201</v>
      </c>
    </row>
    <row r="42" spans="1:13" ht="14.25" customHeight="1">
      <c r="A42" s="2" t="s">
        <v>12</v>
      </c>
      <c r="B42" s="26">
        <f>B41/$B$41*100</f>
        <v>100</v>
      </c>
      <c r="C42" s="32">
        <f>C41/$B$41*100</f>
        <v>0.042913850445231196</v>
      </c>
      <c r="D42" s="32">
        <f>D41/$B$41*100</f>
        <v>99.95708614955477</v>
      </c>
      <c r="E42" s="32">
        <f>E41/D41*100</f>
        <v>50.80229687667705</v>
      </c>
      <c r="F42" s="32">
        <f>F41/D41*100</f>
        <v>39.12203498980358</v>
      </c>
      <c r="G42" s="33">
        <f>G41/D41*100</f>
        <v>10.075668133519374</v>
      </c>
      <c r="H42" s="35">
        <f>+H41/$H$41*100</f>
        <v>100</v>
      </c>
      <c r="I42" s="36">
        <f>+I41/$H$41*100</f>
        <v>0.08184612927695932</v>
      </c>
      <c r="J42" s="36">
        <f>+J41/$H$41*100</f>
        <v>99.91815387072303</v>
      </c>
      <c r="K42" s="32">
        <f>K41/J41*100</f>
        <v>58.980480690468106</v>
      </c>
      <c r="L42" s="32">
        <f>L41/J41*100</f>
        <v>33.82614428705572</v>
      </c>
      <c r="M42" s="33">
        <f>M41/J41*100</f>
        <v>7.193375022476175</v>
      </c>
    </row>
    <row r="43" spans="1:13" ht="14.25" customHeight="1">
      <c r="A43" s="2" t="s">
        <v>16</v>
      </c>
      <c r="B43" s="37">
        <f aca="true" t="shared" si="17" ref="B43:G43">B41/B32*100</f>
        <v>86.62035638779825</v>
      </c>
      <c r="C43" s="32">
        <f t="shared" si="17"/>
        <v>1.4904517931998138</v>
      </c>
      <c r="D43" s="32">
        <f t="shared" si="17"/>
        <v>88.79781746268122</v>
      </c>
      <c r="E43" s="32">
        <f t="shared" si="17"/>
        <v>86.44613382645025</v>
      </c>
      <c r="F43" s="32">
        <f t="shared" si="17"/>
        <v>91.24475874585394</v>
      </c>
      <c r="G43" s="32">
        <f t="shared" si="17"/>
        <v>91.83174370261678</v>
      </c>
      <c r="H43" s="37">
        <f aca="true" t="shared" si="18" ref="H43:M43">+H41/H32*100</f>
        <v>82.79384178036344</v>
      </c>
      <c r="I43" s="32">
        <f t="shared" si="18"/>
        <v>1.9047619047619049</v>
      </c>
      <c r="J43" s="32">
        <f t="shared" si="18"/>
        <v>85.77769399506444</v>
      </c>
      <c r="K43" s="32">
        <f t="shared" si="18"/>
        <v>84.26769046327748</v>
      </c>
      <c r="L43" s="32">
        <f t="shared" si="18"/>
        <v>88.16392418246198</v>
      </c>
      <c r="M43" s="33">
        <f t="shared" si="18"/>
        <v>87.50759509053347</v>
      </c>
    </row>
    <row r="44" spans="1:13" ht="14.25" customHeight="1">
      <c r="A44" s="21" t="s">
        <v>17</v>
      </c>
      <c r="B44" s="41">
        <f aca="true" t="shared" si="19" ref="B44:G44">B41/B8</f>
        <v>0.8088776074717693</v>
      </c>
      <c r="C44" s="42">
        <f t="shared" si="19"/>
        <v>0.0009788028018230203</v>
      </c>
      <c r="D44" s="42">
        <f t="shared" si="19"/>
        <v>1.2528322183749623</v>
      </c>
      <c r="E44" s="42">
        <f t="shared" si="19"/>
        <v>0.7511604840309463</v>
      </c>
      <c r="F44" s="42">
        <f t="shared" si="19"/>
        <v>3.5107151456778234</v>
      </c>
      <c r="G44" s="43">
        <f t="shared" si="19"/>
        <v>9.652956298200515</v>
      </c>
      <c r="H44" s="41">
        <f aca="true" t="shared" si="20" ref="H44:M44">+H41/H8</f>
        <v>0.6829634073185363</v>
      </c>
      <c r="I44" s="42">
        <f t="shared" si="20"/>
        <v>0.0014061321078263256</v>
      </c>
      <c r="J44" s="42">
        <f t="shared" si="20"/>
        <v>1.1326770762615976</v>
      </c>
      <c r="K44" s="42">
        <f t="shared" si="20"/>
        <v>0.7645284093851971</v>
      </c>
      <c r="L44" s="42">
        <f t="shared" si="20"/>
        <v>3.2631781825190327</v>
      </c>
      <c r="M44" s="43">
        <f t="shared" si="20"/>
        <v>9.291612903225806</v>
      </c>
    </row>
    <row r="45" spans="1:13" ht="21.75" customHeight="1">
      <c r="A45" s="111" t="s">
        <v>41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</row>
    <row r="46" spans="1:13" ht="14.2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1:13" ht="14.25" customHeight="1">
      <c r="A47" s="1"/>
      <c r="B47" s="102"/>
      <c r="C47" s="102"/>
      <c r="D47" s="102"/>
      <c r="E47" s="102"/>
      <c r="F47" s="102"/>
      <c r="G47" s="104"/>
      <c r="H47" s="102"/>
      <c r="I47" s="102"/>
      <c r="J47" s="102"/>
      <c r="K47" s="102"/>
      <c r="L47" s="102"/>
      <c r="M47" s="104"/>
    </row>
    <row r="48" spans="1:13" ht="14.25" customHeight="1">
      <c r="A48" s="22" t="s">
        <v>19</v>
      </c>
      <c r="B48" s="44"/>
      <c r="C48" s="45"/>
      <c r="D48" s="27">
        <v>141048</v>
      </c>
      <c r="E48" s="27">
        <v>73792</v>
      </c>
      <c r="F48" s="27">
        <v>53791</v>
      </c>
      <c r="G48" s="28">
        <v>13465</v>
      </c>
      <c r="H48" s="44" t="s">
        <v>31</v>
      </c>
      <c r="I48" s="45" t="s">
        <v>31</v>
      </c>
      <c r="J48" s="29">
        <v>190540</v>
      </c>
      <c r="K48" s="29">
        <v>114640</v>
      </c>
      <c r="L48" s="29">
        <v>62950</v>
      </c>
      <c r="M48" s="30">
        <v>12950</v>
      </c>
    </row>
    <row r="49" spans="1:13" ht="14.25" customHeight="1">
      <c r="A49" s="2" t="s">
        <v>8</v>
      </c>
      <c r="B49" s="44"/>
      <c r="C49" s="45"/>
      <c r="D49" s="27">
        <f>D48/$D$48*100</f>
        <v>100</v>
      </c>
      <c r="E49" s="32">
        <f>E48/$D$48*100</f>
        <v>52.31694175032613</v>
      </c>
      <c r="F49" s="32">
        <f>F48/$D$48*100</f>
        <v>38.13666269638705</v>
      </c>
      <c r="G49" s="32">
        <f>G48/$D$48*100</f>
        <v>9.546395553286825</v>
      </c>
      <c r="H49" s="44"/>
      <c r="I49" s="45"/>
      <c r="J49" s="27">
        <f>J48/$J$48*100</f>
        <v>100</v>
      </c>
      <c r="K49" s="32">
        <f>K48/$J$48*100</f>
        <v>60.16584444211189</v>
      </c>
      <c r="L49" s="32">
        <f>L48/$J$48*100</f>
        <v>33.03768237640391</v>
      </c>
      <c r="M49" s="33">
        <f>M48/$J$48*100</f>
        <v>6.7964731814842025</v>
      </c>
    </row>
    <row r="50" spans="1:13" ht="12" customHeight="1">
      <c r="A50" s="20"/>
      <c r="B50" s="35"/>
      <c r="C50" s="29"/>
      <c r="D50" s="27"/>
      <c r="E50" s="27"/>
      <c r="F50" s="27"/>
      <c r="G50" s="28"/>
      <c r="H50" s="35"/>
      <c r="I50" s="29"/>
      <c r="J50" s="29"/>
      <c r="K50" s="29"/>
      <c r="L50" s="29"/>
      <c r="M50" s="30"/>
    </row>
    <row r="51" spans="1:13" ht="14.25" customHeight="1">
      <c r="A51" s="22" t="s">
        <v>56</v>
      </c>
      <c r="B51" s="55"/>
      <c r="C51" s="56"/>
      <c r="D51" s="50">
        <v>194.9</v>
      </c>
      <c r="E51" s="50">
        <v>200.9</v>
      </c>
      <c r="F51" s="50">
        <v>189.8</v>
      </c>
      <c r="G51" s="63">
        <v>184.7</v>
      </c>
      <c r="H51" s="64"/>
      <c r="I51" s="65"/>
      <c r="J51" s="51">
        <v>195.37</v>
      </c>
      <c r="K51" s="51">
        <v>199.05</v>
      </c>
      <c r="L51" s="51">
        <v>190.9</v>
      </c>
      <c r="M51" s="66">
        <v>186.07</v>
      </c>
    </row>
    <row r="52" spans="1:13" ht="12.75" customHeight="1">
      <c r="A52" s="23"/>
      <c r="B52" s="35"/>
      <c r="C52" s="29"/>
      <c r="D52" s="29"/>
      <c r="E52" s="29"/>
      <c r="F52" s="29"/>
      <c r="G52" s="30"/>
      <c r="H52" s="35"/>
      <c r="I52" s="29"/>
      <c r="J52" s="29"/>
      <c r="K52" s="29"/>
      <c r="L52" s="29"/>
      <c r="M52" s="30"/>
    </row>
    <row r="53" spans="1:13" ht="14.25" customHeight="1">
      <c r="A53" s="22" t="s">
        <v>20</v>
      </c>
      <c r="B53" s="26"/>
      <c r="C53" s="27"/>
      <c r="D53" s="57"/>
      <c r="E53" s="57"/>
      <c r="F53" s="57"/>
      <c r="G53" s="57"/>
      <c r="H53" s="35"/>
      <c r="I53" s="29"/>
      <c r="J53" s="29"/>
      <c r="K53" s="29"/>
      <c r="L53" s="29"/>
      <c r="M53" s="30"/>
    </row>
    <row r="54" spans="1:13" ht="14.25" customHeight="1">
      <c r="A54" s="2" t="s">
        <v>21</v>
      </c>
      <c r="B54" s="44"/>
      <c r="C54" s="45"/>
      <c r="D54" s="27">
        <v>48748</v>
      </c>
      <c r="E54" s="27">
        <v>41112</v>
      </c>
      <c r="F54" s="27">
        <v>6982</v>
      </c>
      <c r="G54" s="28">
        <v>654</v>
      </c>
      <c r="H54" s="44"/>
      <c r="I54" s="45"/>
      <c r="J54" s="29">
        <v>82657</v>
      </c>
      <c r="K54" s="29">
        <v>71890</v>
      </c>
      <c r="L54" s="29">
        <v>10044</v>
      </c>
      <c r="M54" s="30">
        <v>723</v>
      </c>
    </row>
    <row r="55" spans="1:13" ht="14.25" customHeight="1">
      <c r="A55" s="2" t="s">
        <v>22</v>
      </c>
      <c r="B55" s="44"/>
      <c r="C55" s="45"/>
      <c r="D55" s="32">
        <f>D54/D8*100</f>
        <v>81.93767438733317</v>
      </c>
      <c r="E55" s="32">
        <f>E54/E8*100</f>
        <v>81.55524697480658</v>
      </c>
      <c r="F55" s="32">
        <f>F54/F8*100</f>
        <v>84.05971586804719</v>
      </c>
      <c r="G55" s="32">
        <f>G54/G8*100</f>
        <v>84.06169665809769</v>
      </c>
      <c r="H55" s="44"/>
      <c r="I55" s="45"/>
      <c r="J55" s="32">
        <f>+J54/J8*100</f>
        <v>93.52455306630459</v>
      </c>
      <c r="K55" s="32">
        <f>+K54/K8*100</f>
        <v>93.08799917128503</v>
      </c>
      <c r="L55" s="32">
        <f>+L54/L8*100</f>
        <v>96.79098005203815</v>
      </c>
      <c r="M55" s="33">
        <f>+M54/M8*100</f>
        <v>93.29032258064515</v>
      </c>
    </row>
    <row r="56" spans="1:13" ht="14.25" customHeight="1">
      <c r="A56" s="2" t="s">
        <v>37</v>
      </c>
      <c r="B56" s="44"/>
      <c r="C56" s="45"/>
      <c r="D56" s="27">
        <v>53099</v>
      </c>
      <c r="E56" s="27">
        <v>28012</v>
      </c>
      <c r="F56" s="27">
        <v>20122</v>
      </c>
      <c r="G56" s="28">
        <v>4965</v>
      </c>
      <c r="H56" s="44"/>
      <c r="I56" s="45"/>
      <c r="J56" s="29">
        <v>90222</v>
      </c>
      <c r="K56" s="29">
        <v>54110</v>
      </c>
      <c r="L56" s="29">
        <v>30134</v>
      </c>
      <c r="M56" s="30">
        <v>5979</v>
      </c>
    </row>
    <row r="57" spans="1:13" ht="14.25" customHeight="1">
      <c r="A57" s="2" t="s">
        <v>23</v>
      </c>
      <c r="B57" s="35"/>
      <c r="C57" s="29"/>
      <c r="D57" s="32">
        <f>D56/D41*100</f>
        <v>71.23940109477299</v>
      </c>
      <c r="E57" s="32">
        <f>E56/E41*100</f>
        <v>73.97665451856547</v>
      </c>
      <c r="F57" s="32">
        <f>F56/F41*100</f>
        <v>69.00548696844993</v>
      </c>
      <c r="G57" s="32">
        <f>G56/G41*100</f>
        <v>66.11185086551265</v>
      </c>
      <c r="H57" s="35"/>
      <c r="I57" s="29"/>
      <c r="J57" s="32">
        <f>+J56/J41*100</f>
        <v>90.12646594609713</v>
      </c>
      <c r="K57" s="32">
        <f>+K56/K41*100</f>
        <v>91.6450722354894</v>
      </c>
      <c r="L57" s="32">
        <f>+L56/L41*100</f>
        <v>88.99060894217708</v>
      </c>
      <c r="M57" s="33">
        <f>+M56/M41*100</f>
        <v>83.0301347035134</v>
      </c>
    </row>
    <row r="58" spans="1:13" ht="14.25" customHeight="1">
      <c r="A58" s="2"/>
      <c r="B58" s="35"/>
      <c r="C58" s="29"/>
      <c r="D58" s="32"/>
      <c r="E58" s="32"/>
      <c r="F58" s="32"/>
      <c r="G58" s="33"/>
      <c r="H58" s="35"/>
      <c r="I58" s="29"/>
      <c r="J58" s="29"/>
      <c r="K58" s="29"/>
      <c r="L58" s="29"/>
      <c r="M58" s="30"/>
    </row>
    <row r="59" spans="1:13" ht="14.25" customHeight="1">
      <c r="A59" s="10" t="s">
        <v>42</v>
      </c>
      <c r="B59" s="35"/>
      <c r="C59" s="29"/>
      <c r="D59" s="29"/>
      <c r="E59" s="29"/>
      <c r="F59" s="29"/>
      <c r="G59" s="30"/>
      <c r="H59" s="35"/>
      <c r="I59" s="29"/>
      <c r="J59" s="29"/>
      <c r="K59" s="29"/>
      <c r="L59" s="29"/>
      <c r="M59" s="30"/>
    </row>
    <row r="60" spans="1:13" ht="14.25" customHeight="1">
      <c r="A60" s="24" t="s">
        <v>33</v>
      </c>
      <c r="B60" s="54"/>
      <c r="C60" s="29"/>
      <c r="D60" s="29"/>
      <c r="E60" s="29"/>
      <c r="F60" s="29"/>
      <c r="G60" s="30"/>
      <c r="H60" s="35"/>
      <c r="I60" s="29"/>
      <c r="J60" s="29"/>
      <c r="K60" s="29"/>
      <c r="L60" s="29"/>
      <c r="M60" s="30"/>
    </row>
    <row r="61" spans="1:13" ht="14.25" customHeight="1">
      <c r="A61" s="2" t="s">
        <v>21</v>
      </c>
      <c r="B61" s="26">
        <v>34209</v>
      </c>
      <c r="C61" s="27">
        <v>3147</v>
      </c>
      <c r="D61" s="27">
        <v>31062</v>
      </c>
      <c r="E61" s="27">
        <v>23923</v>
      </c>
      <c r="F61" s="27">
        <v>6475</v>
      </c>
      <c r="G61" s="28">
        <v>664</v>
      </c>
      <c r="H61" s="35">
        <v>48344</v>
      </c>
      <c r="I61" s="29">
        <v>6576</v>
      </c>
      <c r="J61" s="29">
        <v>41768</v>
      </c>
      <c r="K61" s="29">
        <v>34318</v>
      </c>
      <c r="L61" s="29">
        <v>6876</v>
      </c>
      <c r="M61" s="30">
        <v>574</v>
      </c>
    </row>
    <row r="62" spans="1:13" ht="14.25" customHeight="1">
      <c r="A62" s="2" t="s">
        <v>10</v>
      </c>
      <c r="B62" s="37">
        <f aca="true" t="shared" si="21" ref="B62:G62">D61/D8*100</f>
        <v>52.2103069217064</v>
      </c>
      <c r="C62" s="32">
        <f t="shared" si="21"/>
        <v>47.45685379884944</v>
      </c>
      <c r="D62" s="32">
        <f t="shared" si="21"/>
        <v>77.95569467854563</v>
      </c>
      <c r="E62" s="32">
        <f t="shared" si="21"/>
        <v>85.34704370179949</v>
      </c>
      <c r="F62" s="32">
        <f t="shared" si="21"/>
        <v>32.9552271363909</v>
      </c>
      <c r="G62" s="32">
        <f t="shared" si="21"/>
        <v>11.276493586665753</v>
      </c>
      <c r="H62" s="37">
        <f aca="true" t="shared" si="22" ref="H62:M62">+H61/H8*100</f>
        <v>32.9552271363909</v>
      </c>
      <c r="I62" s="32">
        <f t="shared" si="22"/>
        <v>11.276493586665753</v>
      </c>
      <c r="J62" s="32">
        <f t="shared" si="22"/>
        <v>47.259560986648566</v>
      </c>
      <c r="K62" s="32">
        <f t="shared" si="22"/>
        <v>44.437250738074276</v>
      </c>
      <c r="L62" s="32">
        <f t="shared" si="22"/>
        <v>66.26192541196878</v>
      </c>
      <c r="M62" s="33">
        <f t="shared" si="22"/>
        <v>74.06451612903226</v>
      </c>
    </row>
    <row r="63" spans="1:13" ht="14.25" customHeight="1">
      <c r="A63" s="2" t="s">
        <v>24</v>
      </c>
      <c r="B63" s="26">
        <v>86736</v>
      </c>
      <c r="C63" s="27">
        <v>5218</v>
      </c>
      <c r="D63" s="27">
        <v>81618</v>
      </c>
      <c r="E63" s="27">
        <v>55056</v>
      </c>
      <c r="F63" s="27">
        <v>22664</v>
      </c>
      <c r="G63" s="28">
        <v>3778</v>
      </c>
      <c r="H63" s="35">
        <v>118724</v>
      </c>
      <c r="I63" s="29">
        <v>11734</v>
      </c>
      <c r="J63" s="29">
        <v>106990</v>
      </c>
      <c r="K63" s="29">
        <v>79810</v>
      </c>
      <c r="L63" s="29">
        <v>24262</v>
      </c>
      <c r="M63" s="30">
        <v>2918</v>
      </c>
    </row>
    <row r="64" spans="1:13" ht="14.25" customHeight="1">
      <c r="A64" s="2" t="s">
        <v>8</v>
      </c>
      <c r="B64" s="37">
        <f>B63/$B$63*100</f>
        <v>100</v>
      </c>
      <c r="C64" s="32">
        <f>C63/$B$63*100</f>
        <v>6.015956465596753</v>
      </c>
      <c r="D64" s="32">
        <f>D63/$B$63*100</f>
        <v>94.09933591588268</v>
      </c>
      <c r="E64" s="32">
        <f>E63/D63*100</f>
        <v>67.45570829963978</v>
      </c>
      <c r="F64" s="32">
        <f>F63/D63*100</f>
        <v>27.76838442500429</v>
      </c>
      <c r="G64" s="33">
        <f>G63/D63*100</f>
        <v>4.6288808841187</v>
      </c>
      <c r="H64" s="34">
        <f>+H63/$H$63*100</f>
        <v>100</v>
      </c>
      <c r="I64" s="32">
        <f>+I63/$H$63*100</f>
        <v>9.88342710825107</v>
      </c>
      <c r="J64" s="32">
        <f>+J63/$H$63*100</f>
        <v>90.11657289174893</v>
      </c>
      <c r="K64" s="32">
        <f>K63/J63*100</f>
        <v>74.59575661276754</v>
      </c>
      <c r="L64" s="32">
        <f>L63/J63*100</f>
        <v>22.676885690251424</v>
      </c>
      <c r="M64" s="33">
        <f>M63/J63*100</f>
        <v>2.7273576969810263</v>
      </c>
    </row>
    <row r="65" spans="1:13" ht="14.25" customHeight="1">
      <c r="A65" s="2" t="s">
        <v>25</v>
      </c>
      <c r="B65" s="37">
        <f aca="true" t="shared" si="23" ref="B65:G65">B63/B8</f>
        <v>0.9408701877705099</v>
      </c>
      <c r="C65" s="32">
        <f t="shared" si="23"/>
        <v>0.15960603187226624</v>
      </c>
      <c r="D65" s="32">
        <f t="shared" si="23"/>
        <v>1.3718694322116516</v>
      </c>
      <c r="E65" s="32">
        <f t="shared" si="23"/>
        <v>1.09216425312438</v>
      </c>
      <c r="F65" s="32">
        <f t="shared" si="23"/>
        <v>2.7286299060919816</v>
      </c>
      <c r="G65" s="32">
        <f t="shared" si="23"/>
        <v>4.856041131105399</v>
      </c>
      <c r="H65" s="37">
        <f aca="true" t="shared" si="24" ref="H65:M65">+H63/H8</f>
        <v>0.80931995419098</v>
      </c>
      <c r="I65" s="32">
        <f t="shared" si="24"/>
        <v>0.2012140750394403</v>
      </c>
      <c r="J65" s="32">
        <f t="shared" si="24"/>
        <v>1.2105680018103644</v>
      </c>
      <c r="K65" s="32">
        <f t="shared" si="24"/>
        <v>1.0334334697260061</v>
      </c>
      <c r="L65" s="32">
        <f t="shared" si="24"/>
        <v>2.338055314638142</v>
      </c>
      <c r="M65" s="33">
        <f t="shared" si="24"/>
        <v>3.7651612903225806</v>
      </c>
    </row>
    <row r="66" spans="1:13" ht="12" customHeight="1">
      <c r="A66" s="2"/>
      <c r="B66" s="37"/>
      <c r="C66" s="32"/>
      <c r="D66" s="32"/>
      <c r="E66" s="32"/>
      <c r="F66" s="32"/>
      <c r="G66" s="32"/>
      <c r="H66" s="37"/>
      <c r="I66" s="32"/>
      <c r="J66" s="32"/>
      <c r="K66" s="32"/>
      <c r="L66" s="32"/>
      <c r="M66" s="33"/>
    </row>
    <row r="67" spans="1:13" ht="14.25" customHeight="1">
      <c r="A67" s="10" t="s">
        <v>26</v>
      </c>
      <c r="B67" s="35"/>
      <c r="C67" s="29"/>
      <c r="D67" s="29"/>
      <c r="E67" s="29"/>
      <c r="F67" s="29"/>
      <c r="G67" s="30"/>
      <c r="H67" s="35"/>
      <c r="I67" s="29"/>
      <c r="J67" s="29"/>
      <c r="K67" s="29"/>
      <c r="L67" s="29"/>
      <c r="M67" s="30"/>
    </row>
    <row r="68" spans="1:13" ht="14.25" customHeight="1">
      <c r="A68" s="2" t="s">
        <v>27</v>
      </c>
      <c r="B68" s="26">
        <v>21600</v>
      </c>
      <c r="C68" s="27">
        <v>9849</v>
      </c>
      <c r="D68" s="27">
        <v>16369</v>
      </c>
      <c r="E68" s="27">
        <v>13289</v>
      </c>
      <c r="F68" s="27">
        <v>2771</v>
      </c>
      <c r="G68" s="28">
        <v>309</v>
      </c>
      <c r="H68" s="35">
        <v>27874</v>
      </c>
      <c r="I68" s="29">
        <v>6071</v>
      </c>
      <c r="J68" s="29">
        <v>21803</v>
      </c>
      <c r="K68" s="29">
        <v>18556</v>
      </c>
      <c r="L68" s="29">
        <v>3011</v>
      </c>
      <c r="M68" s="30">
        <v>236</v>
      </c>
    </row>
    <row r="69" spans="1:13" ht="14.25" customHeight="1">
      <c r="A69" s="2" t="s">
        <v>10</v>
      </c>
      <c r="B69" s="37">
        <f aca="true" t="shared" si="25" ref="B69:G69">B68/B8*100</f>
        <v>23.430635555989458</v>
      </c>
      <c r="C69" s="32">
        <f t="shared" si="25"/>
        <v>30.125714984859144</v>
      </c>
      <c r="D69" s="32">
        <f t="shared" si="25"/>
        <v>27.513698860389287</v>
      </c>
      <c r="E69" s="32">
        <f t="shared" si="25"/>
        <v>26.36183296964888</v>
      </c>
      <c r="F69" s="32">
        <f t="shared" si="25"/>
        <v>33.361425475559834</v>
      </c>
      <c r="G69" s="32">
        <f t="shared" si="25"/>
        <v>39.717223650385606</v>
      </c>
      <c r="H69" s="37">
        <f aca="true" t="shared" si="26" ref="H69:M69">+H68/H8*100</f>
        <v>19.00119976004799</v>
      </c>
      <c r="I69" s="32">
        <f t="shared" si="26"/>
        <v>10.41052198367515</v>
      </c>
      <c r="J69" s="32">
        <f t="shared" si="26"/>
        <v>24.66960850871238</v>
      </c>
      <c r="K69" s="32">
        <f t="shared" si="26"/>
        <v>24.027554772880304</v>
      </c>
      <c r="L69" s="32">
        <f t="shared" si="26"/>
        <v>29.01609328322251</v>
      </c>
      <c r="M69" s="33">
        <f t="shared" si="26"/>
        <v>30.451612903225804</v>
      </c>
    </row>
    <row r="70" spans="1:13" ht="14.25" customHeight="1">
      <c r="A70" s="2" t="s">
        <v>60</v>
      </c>
      <c r="B70" s="26">
        <v>44616</v>
      </c>
      <c r="C70" s="27">
        <v>9388</v>
      </c>
      <c r="D70" s="27">
        <v>35228</v>
      </c>
      <c r="E70" s="27">
        <v>27172</v>
      </c>
      <c r="F70" s="27">
        <v>6994</v>
      </c>
      <c r="G70" s="28">
        <v>1061</v>
      </c>
      <c r="H70" s="35">
        <v>67310</v>
      </c>
      <c r="I70" s="29">
        <v>13514</v>
      </c>
      <c r="J70" s="29">
        <v>53796</v>
      </c>
      <c r="K70" s="29">
        <v>44180</v>
      </c>
      <c r="L70" s="29">
        <v>8823</v>
      </c>
      <c r="M70" s="30">
        <v>793</v>
      </c>
    </row>
    <row r="71" spans="1:13" ht="14.25" customHeight="1">
      <c r="A71" s="2" t="s">
        <v>12</v>
      </c>
      <c r="B71" s="26">
        <f>B70/$B$70*100</f>
        <v>100</v>
      </c>
      <c r="C71" s="32">
        <f>C70/$B$70*100</f>
        <v>21.041778734086428</v>
      </c>
      <c r="D71" s="32">
        <f>D70/$B$70*100</f>
        <v>78.95822126591358</v>
      </c>
      <c r="E71" s="32">
        <f>E70/D70*100</f>
        <v>77.13182695583059</v>
      </c>
      <c r="F71" s="32">
        <f>F70/D70*100</f>
        <v>19.85352560463268</v>
      </c>
      <c r="G71" s="33">
        <f>G70/D70*100</f>
        <v>3.011808788463722</v>
      </c>
      <c r="H71" s="34">
        <f>+H70/$H$70*100</f>
        <v>100</v>
      </c>
      <c r="I71" s="32">
        <f>+I70/$H$70*100</f>
        <v>20.07725449413163</v>
      </c>
      <c r="J71" s="32">
        <f>+J70/$H$70*100</f>
        <v>79.92274550586838</v>
      </c>
      <c r="K71" s="32">
        <f>K70/J70*100</f>
        <v>82.1250650605993</v>
      </c>
      <c r="L71" s="32">
        <f>L70/J70*100</f>
        <v>16.400847646665177</v>
      </c>
      <c r="M71" s="33">
        <f>M70/J70*100</f>
        <v>1.4740872927355193</v>
      </c>
    </row>
    <row r="72" spans="1:13" ht="14.25" customHeight="1">
      <c r="A72" s="2" t="s">
        <v>34</v>
      </c>
      <c r="B72" s="37">
        <f aca="true" t="shared" si="27" ref="B72:G72">B70/B8</f>
        <v>0.48397279442871555</v>
      </c>
      <c r="C72" s="32">
        <f t="shared" si="27"/>
        <v>0.28715627198482857</v>
      </c>
      <c r="D72" s="32">
        <f t="shared" si="27"/>
        <v>0.5921269371701348</v>
      </c>
      <c r="E72" s="32">
        <f t="shared" si="27"/>
        <v>0.5390200357072009</v>
      </c>
      <c r="F72" s="32">
        <f t="shared" si="27"/>
        <v>0.8420418974235493</v>
      </c>
      <c r="G72" s="32">
        <f t="shared" si="27"/>
        <v>1.3637532133676094</v>
      </c>
      <c r="H72" s="37">
        <f aca="true" t="shared" si="28" ref="H72:M72">+H70/H8</f>
        <v>0.4588400501717838</v>
      </c>
      <c r="I72" s="32">
        <f t="shared" si="28"/>
        <v>0.23173743055079224</v>
      </c>
      <c r="J72" s="32">
        <f t="shared" si="28"/>
        <v>0.6086897488119484</v>
      </c>
      <c r="K72" s="32">
        <f t="shared" si="28"/>
        <v>0.5720723053814679</v>
      </c>
      <c r="L72" s="32">
        <f t="shared" si="28"/>
        <v>0.8502457357617809</v>
      </c>
      <c r="M72" s="33">
        <f t="shared" si="28"/>
        <v>1.0232258064516129</v>
      </c>
    </row>
    <row r="73" spans="1:13" ht="12" customHeight="1">
      <c r="A73" s="2"/>
      <c r="B73" s="37"/>
      <c r="C73" s="32"/>
      <c r="D73" s="32"/>
      <c r="E73" s="32"/>
      <c r="F73" s="32"/>
      <c r="G73" s="33"/>
      <c r="H73" s="37"/>
      <c r="I73" s="32"/>
      <c r="J73" s="32"/>
      <c r="K73" s="32"/>
      <c r="L73" s="32"/>
      <c r="M73" s="33"/>
    </row>
    <row r="74" spans="1:13" ht="14.25" customHeight="1">
      <c r="A74" s="10" t="s">
        <v>28</v>
      </c>
      <c r="B74" s="35"/>
      <c r="C74" s="29"/>
      <c r="D74" s="29"/>
      <c r="E74" s="29"/>
      <c r="F74" s="29"/>
      <c r="G74" s="30"/>
      <c r="H74" s="35"/>
      <c r="I74" s="29"/>
      <c r="J74" s="29"/>
      <c r="K74" s="29"/>
      <c r="L74" s="29"/>
      <c r="M74" s="30"/>
    </row>
    <row r="75" spans="1:13" ht="14.25" customHeight="1">
      <c r="A75" s="2" t="s">
        <v>27</v>
      </c>
      <c r="B75" s="26">
        <v>63169</v>
      </c>
      <c r="C75" s="27">
        <v>16735</v>
      </c>
      <c r="D75" s="27">
        <v>46434</v>
      </c>
      <c r="E75" s="27">
        <v>38538</v>
      </c>
      <c r="F75" s="27">
        <v>7206</v>
      </c>
      <c r="G75" s="28">
        <v>690</v>
      </c>
      <c r="H75" s="35">
        <v>85024</v>
      </c>
      <c r="I75" s="29">
        <v>23096</v>
      </c>
      <c r="J75" s="29">
        <v>61928</v>
      </c>
      <c r="K75" s="29">
        <v>53361</v>
      </c>
      <c r="L75" s="29">
        <v>7989</v>
      </c>
      <c r="M75" s="30">
        <v>578</v>
      </c>
    </row>
    <row r="76" spans="1:13" ht="14.25" customHeight="1">
      <c r="A76" s="2" t="s">
        <v>29</v>
      </c>
      <c r="B76" s="37">
        <f aca="true" t="shared" si="29" ref="B76:G76">B75/B8*100</f>
        <v>68.52267673316194</v>
      </c>
      <c r="C76" s="32">
        <f t="shared" si="29"/>
        <v>51.18832777658826</v>
      </c>
      <c r="D76" s="32">
        <f t="shared" si="29"/>
        <v>78.04820654183615</v>
      </c>
      <c r="E76" s="32">
        <f t="shared" si="29"/>
        <v>76.44911723864313</v>
      </c>
      <c r="F76" s="32">
        <f t="shared" si="29"/>
        <v>86.75656152179147</v>
      </c>
      <c r="G76" s="32">
        <f t="shared" si="29"/>
        <v>88.68894601542416</v>
      </c>
      <c r="H76" s="37">
        <f aca="true" t="shared" si="30" ref="H76:M76">+H75/H8*100</f>
        <v>57.9593172274636</v>
      </c>
      <c r="I76" s="32">
        <f t="shared" si="30"/>
        <v>39.60491117360587</v>
      </c>
      <c r="J76" s="32">
        <f t="shared" si="30"/>
        <v>70.07015161801313</v>
      </c>
      <c r="K76" s="32">
        <f t="shared" si="30"/>
        <v>69.09540581136375</v>
      </c>
      <c r="L76" s="32">
        <f t="shared" si="30"/>
        <v>76.98756866146284</v>
      </c>
      <c r="M76" s="33">
        <f t="shared" si="30"/>
        <v>74.58064516129032</v>
      </c>
    </row>
    <row r="77" spans="1:13" ht="14.25" customHeight="1">
      <c r="A77" s="2" t="s">
        <v>59</v>
      </c>
      <c r="B77" s="26">
        <v>361632</v>
      </c>
      <c r="C77" s="27">
        <v>73958</v>
      </c>
      <c r="D77" s="27">
        <v>287674</v>
      </c>
      <c r="E77" s="27">
        <v>220134</v>
      </c>
      <c r="F77" s="27">
        <v>59198</v>
      </c>
      <c r="G77" s="28">
        <v>8342</v>
      </c>
      <c r="H77" s="35">
        <v>461302</v>
      </c>
      <c r="I77" s="29">
        <v>103049</v>
      </c>
      <c r="J77" s="29">
        <v>358253</v>
      </c>
      <c r="K77" s="29">
        <v>293183</v>
      </c>
      <c r="L77" s="29">
        <v>59615</v>
      </c>
      <c r="M77" s="30">
        <v>5455</v>
      </c>
    </row>
    <row r="78" spans="1:13" ht="14.25" customHeight="1">
      <c r="A78" s="2" t="s">
        <v>8</v>
      </c>
      <c r="B78" s="26">
        <f>B77/$B$77*100</f>
        <v>100</v>
      </c>
      <c r="C78" s="32">
        <f>C77/$B$77*100</f>
        <v>20.45117688700115</v>
      </c>
      <c r="D78" s="32">
        <f>D77/$B$77*100</f>
        <v>79.54882311299885</v>
      </c>
      <c r="E78" s="32">
        <f>E77/D77*100</f>
        <v>76.5220353594694</v>
      </c>
      <c r="F78" s="32">
        <f>F77/D77*100</f>
        <v>20.578154438704924</v>
      </c>
      <c r="G78" s="33">
        <f>G77/D77*100</f>
        <v>2.8998102018256775</v>
      </c>
      <c r="H78" s="34">
        <f>+H77/$H$77*100</f>
        <v>100</v>
      </c>
      <c r="I78" s="32">
        <f>+I77/$H$77*100</f>
        <v>22.33872820841878</v>
      </c>
      <c r="J78" s="32">
        <f>+J77/$H$77*100</f>
        <v>77.66127179158121</v>
      </c>
      <c r="K78" s="32">
        <f>K77/J77*100</f>
        <v>81.83685830963034</v>
      </c>
      <c r="L78" s="32">
        <f>L77/J77*100</f>
        <v>16.64047474829241</v>
      </c>
      <c r="M78" s="33">
        <f>M77/J77*100</f>
        <v>1.522666942077247</v>
      </c>
    </row>
    <row r="79" spans="1:13" ht="14.25" customHeight="1">
      <c r="A79" s="2" t="s">
        <v>35</v>
      </c>
      <c r="B79" s="37">
        <f aca="true" t="shared" si="31" ref="B79:G79">B77/B8</f>
        <v>3.9228090728627683</v>
      </c>
      <c r="C79" s="32">
        <f t="shared" si="31"/>
        <v>2.2621968005383417</v>
      </c>
      <c r="D79" s="32">
        <f t="shared" si="31"/>
        <v>4.835344740646115</v>
      </c>
      <c r="E79" s="32">
        <f t="shared" si="31"/>
        <v>4.366871652449911</v>
      </c>
      <c r="F79" s="32">
        <f t="shared" si="31"/>
        <v>7.127137009390802</v>
      </c>
      <c r="G79" s="32">
        <f t="shared" si="31"/>
        <v>10.722365038560412</v>
      </c>
      <c r="H79" s="37">
        <f aca="true" t="shared" si="32" ref="H79:M79">+H77/H8</f>
        <v>3.1446119866935702</v>
      </c>
      <c r="I79" s="32">
        <f t="shared" si="32"/>
        <v>1.7670793607243296</v>
      </c>
      <c r="J79" s="32">
        <f t="shared" si="32"/>
        <v>4.0535528400090515</v>
      </c>
      <c r="K79" s="32">
        <f t="shared" si="32"/>
        <v>3.7963303465064486</v>
      </c>
      <c r="L79" s="32">
        <f t="shared" si="32"/>
        <v>5.744916642574926</v>
      </c>
      <c r="M79" s="33">
        <f t="shared" si="32"/>
        <v>7.038709677419355</v>
      </c>
    </row>
    <row r="80" spans="1:13" ht="12.75" customHeight="1">
      <c r="A80" s="2"/>
      <c r="B80" s="37"/>
      <c r="C80" s="32"/>
      <c r="D80" s="32"/>
      <c r="E80" s="32"/>
      <c r="F80" s="32"/>
      <c r="G80" s="32"/>
      <c r="H80" s="37"/>
      <c r="I80" s="32"/>
      <c r="J80" s="32"/>
      <c r="K80" s="32"/>
      <c r="L80" s="32"/>
      <c r="M80" s="33"/>
    </row>
    <row r="81" spans="1:13" ht="14.25" customHeight="1">
      <c r="A81" s="10" t="s">
        <v>57</v>
      </c>
      <c r="B81" s="26"/>
      <c r="C81" s="27"/>
      <c r="D81" s="27"/>
      <c r="E81" s="27"/>
      <c r="F81" s="27"/>
      <c r="G81" s="28"/>
      <c r="H81" s="35"/>
      <c r="I81" s="29"/>
      <c r="J81" s="29"/>
      <c r="K81" s="29"/>
      <c r="L81" s="29"/>
      <c r="M81" s="30"/>
    </row>
    <row r="82" spans="1:13" ht="14.25" customHeight="1">
      <c r="A82" s="2" t="s">
        <v>27</v>
      </c>
      <c r="B82" s="26">
        <v>25327</v>
      </c>
      <c r="C82" s="27">
        <v>5205</v>
      </c>
      <c r="D82" s="27">
        <v>20122</v>
      </c>
      <c r="E82" s="27">
        <v>15929</v>
      </c>
      <c r="F82" s="27">
        <v>3778</v>
      </c>
      <c r="G82" s="28">
        <v>415</v>
      </c>
      <c r="H82" s="35">
        <v>39330</v>
      </c>
      <c r="I82" s="29">
        <v>8052</v>
      </c>
      <c r="J82" s="29">
        <v>31278</v>
      </c>
      <c r="K82" s="29">
        <v>26328</v>
      </c>
      <c r="L82" s="29">
        <v>4610</v>
      </c>
      <c r="M82" s="30">
        <v>340</v>
      </c>
    </row>
    <row r="83" spans="1:13" ht="14.25" customHeight="1">
      <c r="A83" s="2" t="s">
        <v>29</v>
      </c>
      <c r="B83" s="37">
        <f aca="true" t="shared" si="33" ref="B83:G83">B82/B8*100</f>
        <v>27.473504941043746</v>
      </c>
      <c r="C83" s="32">
        <f t="shared" si="33"/>
        <v>15.920839323402564</v>
      </c>
      <c r="D83" s="32">
        <f t="shared" si="33"/>
        <v>33.821898006521664</v>
      </c>
      <c r="E83" s="32">
        <f t="shared" si="33"/>
        <v>31.598889109303705</v>
      </c>
      <c r="F83" s="32">
        <f t="shared" si="33"/>
        <v>45.48519142788346</v>
      </c>
      <c r="G83" s="32">
        <f t="shared" si="33"/>
        <v>53.34190231362468</v>
      </c>
      <c r="H83" s="37">
        <f aca="true" t="shared" si="34" ref="H83:M83">+H82/H8*100</f>
        <v>26.81054698151279</v>
      </c>
      <c r="I83" s="32">
        <f t="shared" si="34"/>
        <v>13.807531380753138</v>
      </c>
      <c r="J83" s="32">
        <f t="shared" si="34"/>
        <v>35.39035980991174</v>
      </c>
      <c r="K83" s="32">
        <f t="shared" si="34"/>
        <v>34.091262236494536</v>
      </c>
      <c r="L83" s="32">
        <f t="shared" si="34"/>
        <v>44.42517105136359</v>
      </c>
      <c r="M83" s="33">
        <f t="shared" si="34"/>
        <v>43.87096774193549</v>
      </c>
    </row>
    <row r="84" spans="1:13" ht="14.25" customHeight="1">
      <c r="A84" s="2" t="s">
        <v>30</v>
      </c>
      <c r="B84" s="26">
        <v>79293</v>
      </c>
      <c r="C84" s="27">
        <v>14285</v>
      </c>
      <c r="D84" s="27">
        <v>65008</v>
      </c>
      <c r="E84" s="27">
        <v>48733</v>
      </c>
      <c r="F84" s="27">
        <v>14130</v>
      </c>
      <c r="G84" s="28">
        <v>2145</v>
      </c>
      <c r="H84" s="35">
        <v>168728</v>
      </c>
      <c r="I84" s="29">
        <v>31661</v>
      </c>
      <c r="J84" s="29">
        <v>137067</v>
      </c>
      <c r="K84" s="29">
        <v>111837</v>
      </c>
      <c r="L84" s="29">
        <v>23238</v>
      </c>
      <c r="M84" s="30">
        <v>1992</v>
      </c>
    </row>
    <row r="85" spans="1:13" ht="14.25" customHeight="1">
      <c r="A85" s="2" t="s">
        <v>8</v>
      </c>
      <c r="B85" s="37">
        <f>B84/$B$84*100</f>
        <v>100</v>
      </c>
      <c r="C85" s="32">
        <f>C84/$B$84*100</f>
        <v>18.015461642263503</v>
      </c>
      <c r="D85" s="32">
        <f>D84/$B$84*100</f>
        <v>81.9845383577365</v>
      </c>
      <c r="E85" s="32">
        <f>E84/D84*100</f>
        <v>74.96461973910903</v>
      </c>
      <c r="F85" s="32">
        <f>F84/D84*100</f>
        <v>21.735786364755107</v>
      </c>
      <c r="G85" s="33">
        <f>G84/D84*100</f>
        <v>3.29959389613586</v>
      </c>
      <c r="H85" s="34">
        <f>+H84/$H$84*100</f>
        <v>100</v>
      </c>
      <c r="I85" s="32">
        <f>+I84/$H$84*100</f>
        <v>18.764520411549952</v>
      </c>
      <c r="J85" s="32">
        <f>+J84/$H$84*100</f>
        <v>81.23547958845006</v>
      </c>
      <c r="K85" s="32">
        <f>K84/J84*100</f>
        <v>81.59294359692704</v>
      </c>
      <c r="L85" s="32">
        <f>L84/J84*100</f>
        <v>16.95375254437611</v>
      </c>
      <c r="M85" s="33">
        <f>M84/J84*100</f>
        <v>1.4533038586968416</v>
      </c>
    </row>
    <row r="86" spans="1:13" ht="14.25" customHeight="1">
      <c r="A86" s="21" t="s">
        <v>36</v>
      </c>
      <c r="B86" s="41">
        <f aca="true" t="shared" si="35" ref="B86:G86">B84/B8</f>
        <v>0.8601321227504962</v>
      </c>
      <c r="C86" s="42">
        <f t="shared" si="35"/>
        <v>0.43694368825130764</v>
      </c>
      <c r="D86" s="42">
        <f t="shared" si="35"/>
        <v>1.0926816149527683</v>
      </c>
      <c r="E86" s="42">
        <f t="shared" si="35"/>
        <v>0.9667327911128745</v>
      </c>
      <c r="F86" s="42">
        <f t="shared" si="35"/>
        <v>1.7011798699735132</v>
      </c>
      <c r="G86" s="42">
        <f t="shared" si="35"/>
        <v>2.7570694087403598</v>
      </c>
      <c r="H86" s="41">
        <f aca="true" t="shared" si="36" ref="H86:M86">+H84/H8</f>
        <v>1.150188144189344</v>
      </c>
      <c r="I86" s="42">
        <f t="shared" si="36"/>
        <v>0.5429213251937719</v>
      </c>
      <c r="J86" s="42">
        <f t="shared" si="36"/>
        <v>1.5508825526137135</v>
      </c>
      <c r="K86" s="42">
        <f t="shared" si="36"/>
        <v>1.4481405707774382</v>
      </c>
      <c r="L86" s="42">
        <f t="shared" si="36"/>
        <v>2.2393755420641805</v>
      </c>
      <c r="M86" s="43">
        <f t="shared" si="36"/>
        <v>2.5703225806451613</v>
      </c>
    </row>
    <row r="87" spans="1:13" ht="14.25" customHeight="1">
      <c r="A87" s="111" t="s">
        <v>41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</row>
    <row r="88" ht="15" customHeight="1">
      <c r="A88" s="14"/>
    </row>
    <row r="89" spans="1:8" ht="15" customHeight="1">
      <c r="A89" s="12"/>
      <c r="B89" s="12"/>
      <c r="G89" s="12"/>
      <c r="H89" s="12"/>
    </row>
    <row r="90" spans="1:8" ht="15" customHeight="1">
      <c r="A90" s="12"/>
      <c r="B90" s="12"/>
      <c r="G90" s="12"/>
      <c r="H90" s="12"/>
    </row>
    <row r="91" spans="1:8" ht="15" customHeight="1">
      <c r="A91" s="12"/>
      <c r="B91" s="12"/>
      <c r="G91" s="12"/>
      <c r="H91" s="12"/>
    </row>
    <row r="92" spans="1:8" ht="15" customHeight="1">
      <c r="A92" s="12"/>
      <c r="B92" s="12"/>
      <c r="G92" s="12"/>
      <c r="H92" s="12"/>
    </row>
    <row r="93" spans="1:8" ht="15" customHeight="1">
      <c r="A93" s="12"/>
      <c r="B93" s="12"/>
      <c r="G93" s="12"/>
      <c r="H93" s="12"/>
    </row>
    <row r="94" spans="1:2" ht="15" customHeight="1">
      <c r="A94" s="12"/>
      <c r="B94" s="12"/>
    </row>
    <row r="95" spans="1:2" ht="15" customHeight="1">
      <c r="A95" s="12"/>
      <c r="B95" s="12"/>
    </row>
    <row r="96" spans="1:2" ht="15" customHeight="1">
      <c r="A96" s="12"/>
      <c r="B96" s="12"/>
    </row>
    <row r="97" spans="1:2" ht="15" customHeight="1">
      <c r="A97" s="12"/>
      <c r="B97" s="12"/>
    </row>
    <row r="98" spans="1:2" ht="15" customHeight="1">
      <c r="A98" s="12"/>
      <c r="B98" s="12"/>
    </row>
    <row r="99" spans="1:2" ht="15" customHeight="1">
      <c r="A99" s="12"/>
      <c r="B99" s="12"/>
    </row>
    <row r="100" spans="1:2" ht="15" customHeight="1">
      <c r="A100" s="12"/>
      <c r="B100" s="12"/>
    </row>
    <row r="101" spans="1:2" ht="15" customHeight="1">
      <c r="A101" s="12"/>
      <c r="B101" s="12"/>
    </row>
    <row r="102" spans="1:2" ht="15" customHeight="1">
      <c r="A102" s="12"/>
      <c r="B102" s="12"/>
    </row>
    <row r="103" spans="1:2" ht="15" customHeight="1">
      <c r="A103" s="12"/>
      <c r="B103" s="12"/>
    </row>
    <row r="104" spans="1:2" ht="15" customHeight="1">
      <c r="A104" s="12"/>
      <c r="B104" s="12"/>
    </row>
    <row r="105" spans="1:2" ht="15" customHeight="1">
      <c r="A105" s="12"/>
      <c r="B105" s="12"/>
    </row>
    <row r="106" spans="1:2" ht="15" customHeight="1">
      <c r="A106" s="12"/>
      <c r="B106" s="12"/>
    </row>
    <row r="107" spans="1:2" ht="15" customHeight="1">
      <c r="A107" s="12"/>
      <c r="B107" s="12"/>
    </row>
    <row r="108" spans="1:2" ht="15" customHeight="1">
      <c r="A108" s="12"/>
      <c r="B108" s="12"/>
    </row>
    <row r="109" spans="1:2" ht="15" customHeight="1">
      <c r="A109" s="12"/>
      <c r="B109" s="12"/>
    </row>
    <row r="110" spans="1:2" ht="15" customHeight="1">
      <c r="A110" s="12"/>
      <c r="B110" s="12"/>
    </row>
    <row r="111" spans="1:2" ht="15" customHeight="1">
      <c r="A111" s="12"/>
      <c r="B111" s="12"/>
    </row>
    <row r="112" spans="1:2" ht="15" customHeight="1">
      <c r="A112" s="12"/>
      <c r="B112" s="12"/>
    </row>
    <row r="113" spans="1:2" ht="15" customHeight="1">
      <c r="A113" s="12"/>
      <c r="B113" s="12"/>
    </row>
    <row r="114" spans="1:2" ht="15" customHeight="1">
      <c r="A114" s="12"/>
      <c r="B114" s="12"/>
    </row>
    <row r="115" spans="1:2" ht="15" customHeight="1">
      <c r="A115" s="12"/>
      <c r="B115" s="12"/>
    </row>
    <row r="116" spans="1:2" ht="15" customHeight="1">
      <c r="A116" s="12"/>
      <c r="B116" s="12"/>
    </row>
    <row r="117" spans="1:2" ht="15" customHeight="1">
      <c r="A117" s="12"/>
      <c r="B117" s="12"/>
    </row>
    <row r="118" spans="1:2" ht="15" customHeight="1">
      <c r="A118" s="12"/>
      <c r="B118" s="12"/>
    </row>
    <row r="119" spans="1:2" ht="15" customHeight="1">
      <c r="A119" s="12"/>
      <c r="B119" s="12"/>
    </row>
    <row r="120" spans="1:2" ht="15" customHeight="1">
      <c r="A120" s="12"/>
      <c r="B120" s="12"/>
    </row>
    <row r="121" spans="1:2" ht="15" customHeight="1">
      <c r="A121" s="12"/>
      <c r="B121" s="12"/>
    </row>
    <row r="122" spans="1:2" ht="15" customHeight="1">
      <c r="A122" s="12"/>
      <c r="B122" s="12"/>
    </row>
    <row r="123" spans="1:2" ht="15" customHeight="1">
      <c r="A123" s="12"/>
      <c r="B123" s="12"/>
    </row>
    <row r="124" spans="1:2" ht="15" customHeight="1">
      <c r="A124" s="12"/>
      <c r="B124" s="12"/>
    </row>
    <row r="125" spans="1:2" ht="15" customHeight="1">
      <c r="A125" s="12"/>
      <c r="B125" s="12"/>
    </row>
    <row r="126" spans="1:2" ht="15" customHeight="1">
      <c r="A126" s="12"/>
      <c r="B126" s="12"/>
    </row>
    <row r="127" spans="1:2" ht="15" customHeight="1">
      <c r="A127" s="12"/>
      <c r="B127" s="12"/>
    </row>
    <row r="128" spans="1:2" ht="15" customHeight="1">
      <c r="A128" s="12"/>
      <c r="B128" s="12"/>
    </row>
    <row r="129" spans="1:2" ht="15" customHeight="1">
      <c r="A129" s="12"/>
      <c r="B129" s="12"/>
    </row>
    <row r="130" spans="1:2" ht="15" customHeight="1">
      <c r="A130" s="12"/>
      <c r="B130" s="12"/>
    </row>
    <row r="131" spans="1:2" ht="15" customHeight="1">
      <c r="A131" s="12"/>
      <c r="B131" s="12"/>
    </row>
    <row r="132" spans="1:2" ht="15" customHeight="1">
      <c r="A132" s="12"/>
      <c r="B132" s="12"/>
    </row>
    <row r="133" spans="1:2" ht="15" customHeight="1">
      <c r="A133" s="12"/>
      <c r="B133" s="12"/>
    </row>
    <row r="134" spans="1:2" ht="15" customHeight="1">
      <c r="A134" s="12"/>
      <c r="B134" s="12"/>
    </row>
    <row r="135" spans="1:2" ht="15" customHeight="1">
      <c r="A135" s="12"/>
      <c r="B135" s="12"/>
    </row>
    <row r="136" spans="1:2" ht="15" customHeight="1">
      <c r="A136" s="12"/>
      <c r="B136" s="12"/>
    </row>
    <row r="137" spans="1:2" ht="15" customHeight="1">
      <c r="A137" s="12"/>
      <c r="B137" s="12"/>
    </row>
    <row r="138" spans="1:2" ht="15" customHeight="1">
      <c r="A138" s="12"/>
      <c r="B138" s="12"/>
    </row>
    <row r="139" spans="1:2" ht="15" customHeight="1">
      <c r="A139" s="12"/>
      <c r="B139" s="12"/>
    </row>
    <row r="140" spans="1:2" ht="15" customHeight="1">
      <c r="A140" s="12"/>
      <c r="B140" s="12"/>
    </row>
    <row r="141" spans="1:2" ht="15" customHeight="1">
      <c r="A141" s="12"/>
      <c r="B141" s="12"/>
    </row>
    <row r="142" spans="1:2" ht="15" customHeight="1">
      <c r="A142" s="12"/>
      <c r="B142" s="12"/>
    </row>
    <row r="143" spans="1:2" ht="15" customHeight="1">
      <c r="A143" s="12"/>
      <c r="B143" s="12"/>
    </row>
    <row r="144" spans="1:2" ht="15" customHeight="1">
      <c r="A144" s="12"/>
      <c r="B144" s="12"/>
    </row>
    <row r="145" spans="1:2" ht="15" customHeight="1">
      <c r="A145" s="12"/>
      <c r="B145" s="12"/>
    </row>
    <row r="146" spans="1:2" ht="15" customHeight="1">
      <c r="A146" s="12"/>
      <c r="B146" s="12"/>
    </row>
    <row r="147" spans="1:2" ht="15" customHeight="1">
      <c r="A147" s="12"/>
      <c r="B147" s="12"/>
    </row>
    <row r="148" spans="1:2" ht="15" customHeight="1">
      <c r="A148" s="12"/>
      <c r="B148" s="12"/>
    </row>
    <row r="149" spans="1:2" ht="15" customHeight="1">
      <c r="A149" s="12"/>
      <c r="B149" s="12"/>
    </row>
    <row r="150" spans="1:2" ht="15" customHeight="1">
      <c r="A150" s="12"/>
      <c r="B150" s="12"/>
    </row>
    <row r="151" spans="1:2" ht="15" customHeight="1">
      <c r="A151" s="12"/>
      <c r="B151" s="12"/>
    </row>
    <row r="152" spans="1:2" ht="15" customHeight="1">
      <c r="A152" s="12"/>
      <c r="B152" s="12"/>
    </row>
    <row r="153" spans="1:2" ht="15" customHeight="1">
      <c r="A153" s="12"/>
      <c r="B153" s="12"/>
    </row>
    <row r="154" spans="1:2" ht="15" customHeight="1">
      <c r="A154" s="12"/>
      <c r="B154" s="12"/>
    </row>
    <row r="155" spans="1:2" ht="15" customHeight="1">
      <c r="A155" s="12"/>
      <c r="B155" s="12"/>
    </row>
    <row r="156" spans="1:2" ht="15" customHeight="1">
      <c r="A156" s="12"/>
      <c r="B156" s="12"/>
    </row>
    <row r="157" spans="1:2" ht="15" customHeight="1">
      <c r="A157" s="12"/>
      <c r="B157" s="12"/>
    </row>
    <row r="158" spans="1:2" ht="15" customHeight="1">
      <c r="A158" s="12"/>
      <c r="B158" s="12"/>
    </row>
    <row r="159" spans="1:2" ht="15" customHeight="1">
      <c r="A159" s="12"/>
      <c r="B159" s="12"/>
    </row>
    <row r="160" spans="1:2" ht="15" customHeight="1">
      <c r="A160" s="12"/>
      <c r="B160" s="12"/>
    </row>
    <row r="161" spans="1:2" ht="15" customHeight="1">
      <c r="A161" s="12"/>
      <c r="B161" s="12"/>
    </row>
    <row r="162" spans="1:2" ht="15" customHeight="1">
      <c r="A162" s="12"/>
      <c r="B162" s="12"/>
    </row>
    <row r="163" spans="1:2" ht="15" customHeight="1">
      <c r="A163" s="12"/>
      <c r="B163" s="12"/>
    </row>
    <row r="164" spans="1:2" ht="15" customHeight="1">
      <c r="A164" s="12"/>
      <c r="B164" s="12"/>
    </row>
    <row r="165" spans="1:2" ht="15" customHeight="1">
      <c r="A165" s="12"/>
      <c r="B165" s="12"/>
    </row>
    <row r="166" spans="1:2" ht="15" customHeight="1">
      <c r="A166" s="12"/>
      <c r="B166" s="12"/>
    </row>
    <row r="167" spans="1:2" ht="15" customHeight="1">
      <c r="A167" s="12"/>
      <c r="B167" s="12"/>
    </row>
    <row r="168" spans="1:2" ht="15" customHeight="1">
      <c r="A168" s="12"/>
      <c r="B168" s="12"/>
    </row>
    <row r="169" spans="1:2" ht="15" customHeight="1">
      <c r="A169" s="12"/>
      <c r="B169" s="12"/>
    </row>
    <row r="170" spans="1:2" ht="15" customHeight="1">
      <c r="A170" s="12"/>
      <c r="B170" s="12"/>
    </row>
    <row r="171" spans="1:2" ht="15" customHeight="1">
      <c r="A171" s="12"/>
      <c r="B171" s="12"/>
    </row>
    <row r="172" spans="1:2" ht="15" customHeight="1">
      <c r="A172" s="12"/>
      <c r="B172" s="12"/>
    </row>
    <row r="173" spans="1:2" ht="15" customHeight="1">
      <c r="A173" s="12"/>
      <c r="B173" s="12"/>
    </row>
    <row r="174" spans="1:2" ht="15" customHeight="1">
      <c r="A174" s="12"/>
      <c r="B174" s="12"/>
    </row>
    <row r="175" spans="1:2" ht="15" customHeight="1">
      <c r="A175" s="12"/>
      <c r="B175" s="12"/>
    </row>
    <row r="176" spans="1:2" ht="15" customHeight="1">
      <c r="A176" s="12"/>
      <c r="B176" s="12"/>
    </row>
    <row r="177" spans="1:2" ht="15" customHeight="1">
      <c r="A177" s="12"/>
      <c r="B177" s="12"/>
    </row>
    <row r="178" spans="1:2" ht="15" customHeight="1">
      <c r="A178" s="12"/>
      <c r="B178" s="12"/>
    </row>
    <row r="179" spans="1:2" ht="15" customHeight="1">
      <c r="A179" s="12"/>
      <c r="B179" s="12"/>
    </row>
    <row r="180" spans="1:2" ht="15" customHeight="1">
      <c r="A180" s="12"/>
      <c r="B180" s="12"/>
    </row>
    <row r="181" spans="1:2" ht="15" customHeight="1">
      <c r="A181" s="12"/>
      <c r="B181" s="12"/>
    </row>
    <row r="182" spans="1:2" ht="15" customHeight="1">
      <c r="A182" s="12"/>
      <c r="B182" s="12"/>
    </row>
    <row r="183" spans="1:2" ht="15" customHeight="1">
      <c r="A183" s="12"/>
      <c r="B183" s="12"/>
    </row>
    <row r="184" spans="1:2" ht="15" customHeight="1">
      <c r="A184" s="12"/>
      <c r="B184" s="12"/>
    </row>
    <row r="185" spans="1:2" ht="15" customHeight="1">
      <c r="A185" s="12"/>
      <c r="B185" s="12"/>
    </row>
    <row r="186" spans="1:2" ht="15" customHeight="1">
      <c r="A186" s="12"/>
      <c r="B186" s="12"/>
    </row>
    <row r="187" spans="1:2" ht="15" customHeight="1">
      <c r="A187" s="12"/>
      <c r="B187" s="12"/>
    </row>
    <row r="188" spans="1:2" ht="15" customHeight="1">
      <c r="A188" s="12"/>
      <c r="B188" s="12"/>
    </row>
    <row r="189" spans="1:2" ht="15" customHeight="1">
      <c r="A189" s="12"/>
      <c r="B189" s="12"/>
    </row>
    <row r="190" spans="1:2" ht="15" customHeight="1">
      <c r="A190" s="12"/>
      <c r="B190" s="12"/>
    </row>
    <row r="191" spans="1:2" ht="15" customHeight="1">
      <c r="A191" s="12"/>
      <c r="B191" s="12"/>
    </row>
    <row r="192" spans="1:2" ht="15" customHeight="1">
      <c r="A192" s="12"/>
      <c r="B192" s="12"/>
    </row>
    <row r="193" spans="1:2" ht="15" customHeight="1">
      <c r="A193" s="12"/>
      <c r="B193" s="12"/>
    </row>
    <row r="194" spans="1:2" ht="15" customHeight="1">
      <c r="A194" s="12"/>
      <c r="B194" s="12"/>
    </row>
    <row r="195" spans="1:2" ht="15" customHeight="1">
      <c r="A195" s="12"/>
      <c r="B195" s="12"/>
    </row>
    <row r="196" spans="1:2" ht="15" customHeight="1">
      <c r="A196" s="12"/>
      <c r="B196" s="12"/>
    </row>
    <row r="197" spans="1:2" ht="15" customHeight="1">
      <c r="A197" s="12"/>
      <c r="B197" s="12"/>
    </row>
    <row r="198" spans="1:2" ht="15" customHeight="1">
      <c r="A198" s="12"/>
      <c r="B198" s="12"/>
    </row>
    <row r="199" spans="1:2" ht="15" customHeight="1">
      <c r="A199" s="12"/>
      <c r="B199" s="12"/>
    </row>
    <row r="200" spans="1:2" ht="15" customHeight="1">
      <c r="A200" s="12"/>
      <c r="B200" s="12"/>
    </row>
    <row r="201" spans="1:2" ht="15" customHeight="1">
      <c r="A201" s="12"/>
      <c r="B201" s="12"/>
    </row>
    <row r="202" spans="1:2" ht="15" customHeight="1">
      <c r="A202" s="12"/>
      <c r="B202" s="12"/>
    </row>
    <row r="203" spans="1:2" ht="15" customHeight="1">
      <c r="A203" s="12"/>
      <c r="B203" s="12"/>
    </row>
    <row r="204" spans="1:2" ht="15" customHeight="1">
      <c r="A204" s="12"/>
      <c r="B204" s="12"/>
    </row>
    <row r="205" spans="1:2" ht="15" customHeight="1">
      <c r="A205" s="12"/>
      <c r="B205" s="12"/>
    </row>
    <row r="206" spans="1:2" ht="15" customHeight="1">
      <c r="A206" s="12"/>
      <c r="B206" s="12"/>
    </row>
    <row r="207" spans="1:2" ht="15" customHeight="1">
      <c r="A207" s="12"/>
      <c r="B207" s="12"/>
    </row>
    <row r="208" spans="1:2" ht="15" customHeight="1">
      <c r="A208" s="12"/>
      <c r="B208" s="12"/>
    </row>
    <row r="209" spans="1:2" ht="15" customHeight="1">
      <c r="A209" s="12"/>
      <c r="B209" s="12"/>
    </row>
    <row r="210" spans="1:2" ht="15" customHeight="1">
      <c r="A210" s="12"/>
      <c r="B210" s="12"/>
    </row>
    <row r="211" spans="1:2" ht="15" customHeight="1">
      <c r="A211" s="12"/>
      <c r="B211" s="12"/>
    </row>
    <row r="212" spans="1:2" ht="15" customHeight="1">
      <c r="A212" s="12"/>
      <c r="B212" s="12"/>
    </row>
    <row r="213" spans="1:2" ht="15" customHeight="1">
      <c r="A213" s="12"/>
      <c r="B213" s="12"/>
    </row>
    <row r="214" spans="1:2" ht="15" customHeight="1">
      <c r="A214" s="12"/>
      <c r="B214" s="12"/>
    </row>
    <row r="215" spans="1:2" ht="15" customHeight="1">
      <c r="A215" s="12"/>
      <c r="B215" s="12"/>
    </row>
    <row r="216" spans="1:2" ht="15" customHeight="1">
      <c r="A216" s="12"/>
      <c r="B216" s="12"/>
    </row>
    <row r="217" spans="1:2" ht="15" customHeight="1">
      <c r="A217" s="12"/>
      <c r="B217" s="12"/>
    </row>
    <row r="218" spans="1:2" ht="15" customHeight="1">
      <c r="A218" s="12"/>
      <c r="B218" s="12"/>
    </row>
    <row r="219" spans="1:2" ht="15" customHeight="1">
      <c r="A219" s="12"/>
      <c r="B219" s="12"/>
    </row>
    <row r="220" spans="1:2" ht="15" customHeight="1">
      <c r="A220" s="12"/>
      <c r="B220" s="12"/>
    </row>
    <row r="221" spans="1:2" ht="15" customHeight="1">
      <c r="A221" s="12"/>
      <c r="B221" s="12"/>
    </row>
    <row r="222" spans="1:2" ht="15" customHeight="1">
      <c r="A222" s="12"/>
      <c r="B222" s="12"/>
    </row>
    <row r="223" spans="1:2" ht="15" customHeight="1">
      <c r="A223" s="12"/>
      <c r="B223" s="12"/>
    </row>
    <row r="224" spans="1:2" ht="15" customHeight="1">
      <c r="A224" s="12"/>
      <c r="B224" s="12"/>
    </row>
    <row r="225" spans="1:2" ht="15" customHeight="1">
      <c r="A225" s="12"/>
      <c r="B225" s="12"/>
    </row>
    <row r="226" spans="1:2" ht="15" customHeight="1">
      <c r="A226" s="12"/>
      <c r="B226" s="12"/>
    </row>
    <row r="227" spans="1:2" ht="15" customHeight="1">
      <c r="A227" s="12"/>
      <c r="B227" s="12"/>
    </row>
    <row r="228" spans="1:2" ht="15" customHeight="1">
      <c r="A228" s="12"/>
      <c r="B228" s="12"/>
    </row>
    <row r="229" spans="1:2" ht="15" customHeight="1">
      <c r="A229" s="12"/>
      <c r="B229" s="12"/>
    </row>
    <row r="230" spans="1:2" ht="15" customHeight="1">
      <c r="A230" s="12"/>
      <c r="B230" s="12"/>
    </row>
    <row r="231" spans="1:2" ht="15" customHeight="1">
      <c r="A231" s="12"/>
      <c r="B231" s="12"/>
    </row>
    <row r="232" spans="1:2" ht="15" customHeight="1">
      <c r="A232" s="12"/>
      <c r="B232" s="12"/>
    </row>
    <row r="233" spans="1:2" ht="15" customHeight="1">
      <c r="A233" s="12"/>
      <c r="B233" s="12"/>
    </row>
    <row r="234" spans="1:2" ht="15" customHeight="1">
      <c r="A234" s="12"/>
      <c r="B234" s="12"/>
    </row>
    <row r="235" spans="1:2" ht="15" customHeight="1">
      <c r="A235" s="12"/>
      <c r="B235" s="12"/>
    </row>
    <row r="236" spans="1:2" ht="15" customHeight="1">
      <c r="A236" s="12"/>
      <c r="B236" s="12"/>
    </row>
    <row r="237" spans="1:2" ht="15" customHeight="1">
      <c r="A237" s="12"/>
      <c r="B237" s="12"/>
    </row>
    <row r="238" spans="1:2" ht="15" customHeight="1">
      <c r="A238" s="12"/>
      <c r="B238" s="12"/>
    </row>
    <row r="239" spans="1:2" ht="15" customHeight="1">
      <c r="A239" s="12"/>
      <c r="B239" s="12"/>
    </row>
    <row r="240" spans="1:2" ht="15" customHeight="1">
      <c r="A240" s="12"/>
      <c r="B240" s="12"/>
    </row>
    <row r="241" spans="1:2" ht="15" customHeight="1">
      <c r="A241" s="12"/>
      <c r="B241" s="12"/>
    </row>
    <row r="242" spans="1:2" ht="15" customHeight="1">
      <c r="A242" s="12"/>
      <c r="B242" s="12"/>
    </row>
    <row r="243" spans="1:2" ht="15" customHeight="1">
      <c r="A243" s="12"/>
      <c r="B243" s="12"/>
    </row>
    <row r="244" spans="1:2" ht="15" customHeight="1">
      <c r="A244" s="12"/>
      <c r="B244" s="12"/>
    </row>
    <row r="245" spans="1:2" ht="15" customHeight="1">
      <c r="A245" s="12"/>
      <c r="B245" s="12"/>
    </row>
    <row r="246" spans="1:2" ht="15" customHeight="1">
      <c r="A246" s="12"/>
      <c r="B246" s="12"/>
    </row>
    <row r="247" spans="1:2" ht="15" customHeight="1">
      <c r="A247" s="12"/>
      <c r="B247" s="12"/>
    </row>
    <row r="248" spans="1:2" ht="15" customHeight="1">
      <c r="A248" s="12"/>
      <c r="B248" s="12"/>
    </row>
    <row r="249" spans="1:2" ht="15" customHeight="1">
      <c r="A249" s="12"/>
      <c r="B249" s="12"/>
    </row>
    <row r="250" spans="1:2" ht="15" customHeight="1">
      <c r="A250" s="12"/>
      <c r="B250" s="12"/>
    </row>
    <row r="251" spans="1:2" ht="15" customHeight="1">
      <c r="A251" s="12"/>
      <c r="B251" s="12"/>
    </row>
    <row r="252" spans="1:2" ht="15" customHeight="1">
      <c r="A252" s="12"/>
      <c r="B252" s="12"/>
    </row>
    <row r="253" spans="1:2" ht="15" customHeight="1">
      <c r="A253" s="12"/>
      <c r="B253" s="12"/>
    </row>
    <row r="254" spans="1:2" ht="15" customHeight="1">
      <c r="A254" s="12"/>
      <c r="B254" s="12"/>
    </row>
    <row r="255" spans="1:2" ht="15" customHeight="1">
      <c r="A255" s="12"/>
      <c r="B255" s="12"/>
    </row>
    <row r="256" spans="1:2" ht="15" customHeight="1">
      <c r="A256" s="12"/>
      <c r="B256" s="12"/>
    </row>
    <row r="257" spans="1:2" ht="15" customHeight="1">
      <c r="A257" s="12"/>
      <c r="B257" s="12"/>
    </row>
    <row r="258" spans="1:2" ht="15" customHeight="1">
      <c r="A258" s="12"/>
      <c r="B258" s="12"/>
    </row>
    <row r="259" spans="1:2" ht="15" customHeight="1">
      <c r="A259" s="12"/>
      <c r="B259" s="12"/>
    </row>
    <row r="260" spans="1:2" ht="15" customHeight="1">
      <c r="A260" s="12"/>
      <c r="B260" s="12"/>
    </row>
    <row r="261" spans="1:2" ht="15" customHeight="1">
      <c r="A261" s="12"/>
      <c r="B261" s="12"/>
    </row>
    <row r="262" spans="1:2" ht="15" customHeight="1">
      <c r="A262" s="12"/>
      <c r="B262" s="12"/>
    </row>
    <row r="263" spans="1:2" ht="15" customHeight="1">
      <c r="A263" s="12"/>
      <c r="B263" s="12"/>
    </row>
    <row r="264" spans="1:2" ht="15" customHeight="1">
      <c r="A264" s="12"/>
      <c r="B264" s="12"/>
    </row>
    <row r="265" spans="1:2" ht="15" customHeight="1">
      <c r="A265" s="12"/>
      <c r="B265" s="12"/>
    </row>
    <row r="266" spans="1:2" ht="15" customHeight="1">
      <c r="A266" s="12"/>
      <c r="B266" s="12"/>
    </row>
    <row r="267" spans="1:2" ht="15" customHeight="1">
      <c r="A267" s="12"/>
      <c r="B267" s="12"/>
    </row>
    <row r="268" spans="1:2" ht="15" customHeight="1">
      <c r="A268" s="12"/>
      <c r="B268" s="12"/>
    </row>
    <row r="269" spans="1:2" ht="15" customHeight="1">
      <c r="A269" s="12"/>
      <c r="B269" s="12"/>
    </row>
    <row r="270" spans="1:2" ht="15" customHeight="1">
      <c r="A270" s="12"/>
      <c r="B270" s="12"/>
    </row>
    <row r="271" spans="1:2" ht="15" customHeight="1">
      <c r="A271" s="12"/>
      <c r="B271" s="12"/>
    </row>
    <row r="272" spans="1:2" ht="15" customHeight="1">
      <c r="A272" s="12"/>
      <c r="B272" s="12"/>
    </row>
    <row r="273" spans="1:2" ht="15" customHeight="1">
      <c r="A273" s="12"/>
      <c r="B273" s="12"/>
    </row>
    <row r="274" spans="1:2" ht="15" customHeight="1">
      <c r="A274" s="12"/>
      <c r="B274" s="12"/>
    </row>
    <row r="275" spans="1:2" ht="15" customHeight="1">
      <c r="A275" s="12"/>
      <c r="B275" s="12"/>
    </row>
    <row r="276" spans="1:2" ht="15" customHeight="1">
      <c r="A276" s="12"/>
      <c r="B276" s="12"/>
    </row>
    <row r="277" spans="1:2" ht="15" customHeight="1">
      <c r="A277" s="12"/>
      <c r="B277" s="12"/>
    </row>
    <row r="278" spans="1:2" ht="15" customHeight="1">
      <c r="A278" s="12"/>
      <c r="B278" s="12"/>
    </row>
    <row r="279" spans="1:2" ht="15" customHeight="1">
      <c r="A279" s="12"/>
      <c r="B279" s="12"/>
    </row>
    <row r="280" spans="1:2" ht="15" customHeight="1">
      <c r="A280" s="12"/>
      <c r="B280" s="12"/>
    </row>
    <row r="281" spans="1:2" ht="15" customHeight="1">
      <c r="A281" s="12"/>
      <c r="B281" s="12"/>
    </row>
    <row r="282" spans="1:2" ht="15" customHeight="1">
      <c r="A282" s="12"/>
      <c r="B282" s="12"/>
    </row>
    <row r="283" spans="1:2" ht="15" customHeight="1">
      <c r="A283" s="12"/>
      <c r="B283" s="12"/>
    </row>
    <row r="284" spans="1:2" ht="15" customHeight="1">
      <c r="A284" s="12"/>
      <c r="B284" s="12"/>
    </row>
    <row r="285" spans="1:2" ht="15" customHeight="1">
      <c r="A285" s="12"/>
      <c r="B285" s="12"/>
    </row>
    <row r="286" spans="1:2" ht="15" customHeight="1">
      <c r="A286" s="12"/>
      <c r="B286" s="12"/>
    </row>
    <row r="287" spans="1:2" ht="15" customHeight="1">
      <c r="A287" s="12"/>
      <c r="B287" s="12"/>
    </row>
    <row r="288" spans="1:2" ht="15" customHeight="1">
      <c r="A288" s="12"/>
      <c r="B288" s="12"/>
    </row>
    <row r="289" spans="1:2" ht="15" customHeight="1">
      <c r="A289" s="12"/>
      <c r="B289" s="12"/>
    </row>
    <row r="290" spans="1:2" ht="15" customHeight="1">
      <c r="A290" s="12"/>
      <c r="B290" s="12"/>
    </row>
    <row r="291" spans="1:2" ht="15" customHeight="1">
      <c r="A291" s="12"/>
      <c r="B291" s="12"/>
    </row>
    <row r="292" spans="1:2" ht="15" customHeight="1">
      <c r="A292" s="12"/>
      <c r="B292" s="12"/>
    </row>
    <row r="293" spans="1:2" ht="15" customHeight="1">
      <c r="A293" s="12"/>
      <c r="B293" s="12"/>
    </row>
    <row r="294" spans="1:2" ht="15" customHeight="1">
      <c r="A294" s="12"/>
      <c r="B294" s="12"/>
    </row>
    <row r="295" spans="1:2" ht="15" customHeight="1">
      <c r="A295" s="12"/>
      <c r="B295" s="12"/>
    </row>
    <row r="296" spans="1:2" ht="15" customHeight="1">
      <c r="A296" s="12"/>
      <c r="B296" s="12"/>
    </row>
    <row r="297" spans="1:2" ht="15" customHeight="1">
      <c r="A297" s="12"/>
      <c r="B297" s="12"/>
    </row>
    <row r="298" spans="1:2" ht="15" customHeight="1">
      <c r="A298" s="12"/>
      <c r="B298" s="12"/>
    </row>
    <row r="299" spans="1:2" ht="15" customHeight="1">
      <c r="A299" s="12"/>
      <c r="B299" s="12"/>
    </row>
    <row r="300" spans="1:2" ht="15" customHeight="1">
      <c r="A300" s="12"/>
      <c r="B300" s="12"/>
    </row>
    <row r="301" spans="1:2" ht="15" customHeight="1">
      <c r="A301" s="12"/>
      <c r="B301" s="12"/>
    </row>
    <row r="302" spans="1:2" ht="15" customHeight="1">
      <c r="A302" s="12"/>
      <c r="B302" s="12"/>
    </row>
    <row r="303" spans="1:2" ht="15" customHeight="1">
      <c r="A303" s="12"/>
      <c r="B303" s="12"/>
    </row>
    <row r="304" spans="1:2" ht="15" customHeight="1">
      <c r="A304" s="12"/>
      <c r="B304" s="12"/>
    </row>
    <row r="305" spans="1:2" ht="15" customHeight="1">
      <c r="A305" s="12"/>
      <c r="B305" s="12"/>
    </row>
    <row r="306" spans="1:2" ht="15" customHeight="1">
      <c r="A306" s="12"/>
      <c r="B306" s="12"/>
    </row>
    <row r="307" spans="1:2" ht="15" customHeight="1">
      <c r="A307" s="12"/>
      <c r="B307" s="12"/>
    </row>
    <row r="308" spans="1:2" ht="15" customHeight="1">
      <c r="A308" s="12"/>
      <c r="B308" s="12"/>
    </row>
    <row r="309" spans="1:2" ht="15" customHeight="1">
      <c r="A309" s="12"/>
      <c r="B309" s="12"/>
    </row>
    <row r="310" spans="1:2" ht="15" customHeight="1">
      <c r="A310" s="12"/>
      <c r="B310" s="12"/>
    </row>
    <row r="311" spans="1:2" ht="15" customHeight="1">
      <c r="A311" s="12"/>
      <c r="B311" s="12"/>
    </row>
    <row r="312" spans="1:2" ht="15" customHeight="1">
      <c r="A312" s="12"/>
      <c r="B312" s="12"/>
    </row>
    <row r="313" spans="1:2" ht="15" customHeight="1">
      <c r="A313" s="12"/>
      <c r="B313" s="12"/>
    </row>
    <row r="314" spans="1:2" ht="15" customHeight="1">
      <c r="A314" s="12"/>
      <c r="B314" s="12"/>
    </row>
    <row r="315" spans="1:2" ht="15" customHeight="1">
      <c r="A315" s="12"/>
      <c r="B315" s="12"/>
    </row>
    <row r="316" spans="1:2" ht="15" customHeight="1">
      <c r="A316" s="12"/>
      <c r="B316" s="12"/>
    </row>
    <row r="317" spans="1:2" ht="15" customHeight="1">
      <c r="A317" s="12"/>
      <c r="B317" s="12"/>
    </row>
    <row r="318" spans="1:2" ht="15" customHeight="1">
      <c r="A318" s="12"/>
      <c r="B318" s="12"/>
    </row>
    <row r="319" spans="1:2" ht="15" customHeight="1">
      <c r="A319" s="12"/>
      <c r="B319" s="12"/>
    </row>
    <row r="320" spans="1:2" ht="15" customHeight="1">
      <c r="A320" s="12"/>
      <c r="B320" s="12"/>
    </row>
    <row r="321" spans="1:2" ht="15" customHeight="1">
      <c r="A321" s="12"/>
      <c r="B321" s="12"/>
    </row>
    <row r="322" spans="1:2" ht="15" customHeight="1">
      <c r="A322" s="12"/>
      <c r="B322" s="12"/>
    </row>
    <row r="323" spans="1:2" ht="15" customHeight="1">
      <c r="A323" s="12"/>
      <c r="B323" s="12"/>
    </row>
    <row r="324" spans="1:2" ht="15" customHeight="1">
      <c r="A324" s="12"/>
      <c r="B324" s="12"/>
    </row>
    <row r="325" spans="1:2" ht="15" customHeight="1">
      <c r="A325" s="12"/>
      <c r="B325" s="12"/>
    </row>
    <row r="326" spans="1:2" ht="15" customHeight="1">
      <c r="A326" s="12"/>
      <c r="B326" s="12"/>
    </row>
    <row r="327" spans="1:2" ht="15" customHeight="1">
      <c r="A327" s="12"/>
      <c r="B327" s="12"/>
    </row>
    <row r="328" spans="1:2" ht="15" customHeight="1">
      <c r="A328" s="12"/>
      <c r="B328" s="12"/>
    </row>
  </sheetData>
  <sheetProtection/>
  <mergeCells count="12">
    <mergeCell ref="I5:I6"/>
    <mergeCell ref="J5:M5"/>
    <mergeCell ref="A87:M87"/>
    <mergeCell ref="A45:M45"/>
    <mergeCell ref="A1:M1"/>
    <mergeCell ref="A4:A6"/>
    <mergeCell ref="B4:G4"/>
    <mergeCell ref="H4:M4"/>
    <mergeCell ref="B5:B6"/>
    <mergeCell ref="C5:C6"/>
    <mergeCell ref="D5:G5"/>
    <mergeCell ref="H5:H6"/>
  </mergeCells>
  <printOptions horizontalCentered="1"/>
  <pageMargins left="1" right="0.75" top="1" bottom="1" header="0.75" footer="0.75"/>
  <pageSetup firstPageNumber="29" useFirstPageNumber="1" horizontalDpi="600" verticalDpi="600" orientation="portrait" r:id="rId1"/>
  <headerFooter alignWithMargins="0">
    <oddFooter>&amp;L&amp;"Arial Narrow,Regular"&amp;8           Zila series: Jamalpur&amp;C&amp;"Arial Narrow,Regular"&amp;8&amp;P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5" customHeight="1"/>
  <cols>
    <col min="1" max="1" width="19.8515625" style="12" customWidth="1"/>
    <col min="2" max="2" width="5.8515625" style="12" customWidth="1"/>
    <col min="3" max="3" width="6.00390625" style="12" customWidth="1"/>
    <col min="4" max="4" width="4.8515625" style="12" customWidth="1"/>
    <col min="5" max="5" width="6.00390625" style="12" customWidth="1"/>
    <col min="6" max="6" width="5.57421875" style="12" customWidth="1"/>
    <col min="7" max="7" width="5.421875" style="12" customWidth="1"/>
    <col min="8" max="8" width="5.8515625" style="12" customWidth="1"/>
    <col min="9" max="9" width="5.7109375" style="14" customWidth="1"/>
    <col min="10" max="10" width="6.00390625" style="14" customWidth="1"/>
    <col min="11" max="11" width="5.28125" style="14" customWidth="1"/>
    <col min="12" max="12" width="5.8515625" style="14" customWidth="1"/>
    <col min="13" max="13" width="5.57421875" style="14" customWidth="1"/>
    <col min="14" max="16384" width="9.140625" style="14" customWidth="1"/>
  </cols>
  <sheetData>
    <row r="1" spans="1:13" ht="15" customHeight="1">
      <c r="A1" s="112" t="s">
        <v>53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8" ht="15" customHeight="1">
      <c r="B2" s="14"/>
      <c r="C2" s="14"/>
      <c r="D2" s="14"/>
      <c r="E2" s="14"/>
      <c r="F2" s="14"/>
      <c r="G2" s="14"/>
      <c r="H2" s="14"/>
    </row>
    <row r="3" spans="1:12" ht="15" customHeight="1">
      <c r="A3" s="60" t="s">
        <v>67</v>
      </c>
      <c r="B3" s="61"/>
      <c r="C3" s="61"/>
      <c r="D3" s="61"/>
      <c r="F3" s="61"/>
      <c r="G3" s="62" t="s">
        <v>65</v>
      </c>
      <c r="H3" s="15"/>
      <c r="L3" s="15" t="s">
        <v>0</v>
      </c>
    </row>
    <row r="4" spans="1:13" ht="15" customHeight="1">
      <c r="A4" s="113" t="s">
        <v>1</v>
      </c>
      <c r="B4" s="117">
        <v>1996</v>
      </c>
      <c r="C4" s="117"/>
      <c r="D4" s="117"/>
      <c r="E4" s="117"/>
      <c r="F4" s="117"/>
      <c r="G4" s="117"/>
      <c r="H4" s="117">
        <v>2008</v>
      </c>
      <c r="I4" s="117"/>
      <c r="J4" s="117"/>
      <c r="K4" s="117"/>
      <c r="L4" s="117"/>
      <c r="M4" s="117"/>
    </row>
    <row r="5" spans="1:13" ht="15" customHeight="1">
      <c r="A5" s="113"/>
      <c r="B5" s="117" t="s">
        <v>38</v>
      </c>
      <c r="C5" s="117" t="s">
        <v>40</v>
      </c>
      <c r="D5" s="117" t="s">
        <v>3</v>
      </c>
      <c r="E5" s="117"/>
      <c r="F5" s="117"/>
      <c r="G5" s="117"/>
      <c r="H5" s="117" t="s">
        <v>2</v>
      </c>
      <c r="I5" s="117" t="s">
        <v>40</v>
      </c>
      <c r="J5" s="117" t="s">
        <v>3</v>
      </c>
      <c r="K5" s="117"/>
      <c r="L5" s="117"/>
      <c r="M5" s="117"/>
    </row>
    <row r="6" spans="1:13" ht="15" customHeight="1">
      <c r="A6" s="113"/>
      <c r="B6" s="117"/>
      <c r="C6" s="117"/>
      <c r="D6" s="3" t="s">
        <v>46</v>
      </c>
      <c r="E6" s="3" t="s">
        <v>4</v>
      </c>
      <c r="F6" s="3" t="s">
        <v>5</v>
      </c>
      <c r="G6" s="3" t="s">
        <v>6</v>
      </c>
      <c r="H6" s="117"/>
      <c r="I6" s="117"/>
      <c r="J6" s="3" t="s">
        <v>46</v>
      </c>
      <c r="K6" s="3" t="s">
        <v>4</v>
      </c>
      <c r="L6" s="3" t="s">
        <v>5</v>
      </c>
      <c r="M6" s="3" t="s">
        <v>6</v>
      </c>
    </row>
    <row r="7" spans="1:13" ht="14.25" customHeight="1">
      <c r="A7" s="98"/>
      <c r="B7" s="101"/>
      <c r="C7" s="99"/>
      <c r="D7" s="99"/>
      <c r="E7" s="99"/>
      <c r="F7" s="99"/>
      <c r="G7" s="100"/>
      <c r="H7" s="101"/>
      <c r="I7" s="99"/>
      <c r="J7" s="99"/>
      <c r="K7" s="99"/>
      <c r="L7" s="99"/>
      <c r="M7" s="100"/>
    </row>
    <row r="8" spans="1:13" ht="14.25" customHeight="1">
      <c r="A8" s="17" t="s">
        <v>7</v>
      </c>
      <c r="B8" s="93">
        <v>45891</v>
      </c>
      <c r="C8" s="67">
        <v>16848</v>
      </c>
      <c r="D8" s="67">
        <v>29043</v>
      </c>
      <c r="E8" s="67">
        <v>24015</v>
      </c>
      <c r="F8" s="67">
        <v>4639</v>
      </c>
      <c r="G8" s="68">
        <v>389</v>
      </c>
      <c r="H8" s="93">
        <v>60348</v>
      </c>
      <c r="I8" s="71">
        <v>20066</v>
      </c>
      <c r="J8" s="71">
        <v>40282</v>
      </c>
      <c r="K8" s="71">
        <v>34038</v>
      </c>
      <c r="L8" s="71">
        <v>5958</v>
      </c>
      <c r="M8" s="72">
        <v>286</v>
      </c>
    </row>
    <row r="9" spans="1:13" ht="14.25" customHeight="1">
      <c r="A9" s="2" t="s">
        <v>8</v>
      </c>
      <c r="B9" s="93">
        <f>+B8/$B$8*100</f>
        <v>100</v>
      </c>
      <c r="C9" s="73">
        <f>+C8/$B$8*100</f>
        <v>36.71308099627378</v>
      </c>
      <c r="D9" s="73">
        <f>+D8/$B$8*100</f>
        <v>63.28691900372622</v>
      </c>
      <c r="E9" s="73">
        <f>E8/D8*100</f>
        <v>82.68773886995146</v>
      </c>
      <c r="F9" s="73">
        <f>F8/D8*100</f>
        <v>15.972867816685604</v>
      </c>
      <c r="G9" s="74">
        <f>G8/D8*100</f>
        <v>1.3393933133629445</v>
      </c>
      <c r="H9" s="90">
        <f>+H8/$H$8*100</f>
        <v>100</v>
      </c>
      <c r="I9" s="73">
        <f>+I8/$H$8*100</f>
        <v>33.250480546165576</v>
      </c>
      <c r="J9" s="73">
        <f>+J8/$H$8*100</f>
        <v>66.74951945383442</v>
      </c>
      <c r="K9" s="73">
        <f>K8/J8*100</f>
        <v>84.49928007546795</v>
      </c>
      <c r="L9" s="73">
        <f>L8/J8*100</f>
        <v>14.7907253860285</v>
      </c>
      <c r="M9" s="74">
        <f>M8/J8*100</f>
        <v>0.70999453850355</v>
      </c>
    </row>
    <row r="10" spans="1:13" ht="14.25" customHeight="1">
      <c r="A10" s="18" t="s">
        <v>43</v>
      </c>
      <c r="B10" s="79"/>
      <c r="C10" s="71"/>
      <c r="D10" s="71"/>
      <c r="E10" s="71"/>
      <c r="F10" s="71"/>
      <c r="G10" s="72"/>
      <c r="H10" s="79"/>
      <c r="I10" s="71"/>
      <c r="J10" s="71"/>
      <c r="K10" s="71"/>
      <c r="L10" s="71"/>
      <c r="M10" s="72"/>
    </row>
    <row r="11" spans="1:13" ht="14.25" customHeight="1">
      <c r="A11" s="1" t="s">
        <v>9</v>
      </c>
      <c r="B11" s="93">
        <v>27700</v>
      </c>
      <c r="C11" s="67">
        <v>12325</v>
      </c>
      <c r="D11" s="67">
        <v>15375</v>
      </c>
      <c r="E11" s="67">
        <v>12582</v>
      </c>
      <c r="F11" s="67">
        <v>2541</v>
      </c>
      <c r="G11" s="68">
        <v>252</v>
      </c>
      <c r="H11" s="79">
        <v>34039</v>
      </c>
      <c r="I11" s="71">
        <v>17122</v>
      </c>
      <c r="J11" s="71">
        <v>16917</v>
      </c>
      <c r="K11" s="71">
        <v>14240</v>
      </c>
      <c r="L11" s="71">
        <v>2511</v>
      </c>
      <c r="M11" s="72">
        <v>166</v>
      </c>
    </row>
    <row r="12" spans="1:13" ht="14.25" customHeight="1">
      <c r="A12" s="2" t="s">
        <v>8</v>
      </c>
      <c r="B12" s="93">
        <f>+B11/$B$11*100</f>
        <v>100</v>
      </c>
      <c r="C12" s="73">
        <f>+C11/$B$11*100</f>
        <v>44.494584837545126</v>
      </c>
      <c r="D12" s="73">
        <f>+D11/$B$11*100</f>
        <v>55.505415162454874</v>
      </c>
      <c r="E12" s="73">
        <f>E11/D11*100</f>
        <v>81.83414634146341</v>
      </c>
      <c r="F12" s="73">
        <f>F11/D11*100</f>
        <v>16.526829268292683</v>
      </c>
      <c r="G12" s="74">
        <f>G11/D11*100</f>
        <v>1.6390243902439026</v>
      </c>
      <c r="H12" s="79">
        <f>+H11/$H$11*100</f>
        <v>100</v>
      </c>
      <c r="I12" s="77">
        <f>+I11/$H$11*100</f>
        <v>50.301125179940655</v>
      </c>
      <c r="J12" s="77">
        <f>+J11/$H$11*100</f>
        <v>49.69887482005934</v>
      </c>
      <c r="K12" s="73">
        <f>K11/J11*100</f>
        <v>84.17568126736418</v>
      </c>
      <c r="L12" s="73">
        <f>L11/J11*100</f>
        <v>14.843057279659513</v>
      </c>
      <c r="M12" s="74">
        <f>M11/J11*100</f>
        <v>0.981261452976296</v>
      </c>
    </row>
    <row r="13" spans="1:13" ht="14.25" customHeight="1">
      <c r="A13" s="2" t="s">
        <v>10</v>
      </c>
      <c r="B13" s="86">
        <f aca="true" t="shared" si="0" ref="B13:M13">+B11/B8*100</f>
        <v>60.36041925432002</v>
      </c>
      <c r="C13" s="73">
        <f t="shared" si="0"/>
        <v>73.15408357075025</v>
      </c>
      <c r="D13" s="73">
        <f t="shared" si="0"/>
        <v>52.93874599731433</v>
      </c>
      <c r="E13" s="73">
        <f t="shared" si="0"/>
        <v>52.39225484072455</v>
      </c>
      <c r="F13" s="73">
        <f t="shared" si="0"/>
        <v>54.77473593446863</v>
      </c>
      <c r="G13" s="74">
        <f t="shared" si="0"/>
        <v>64.78149100257069</v>
      </c>
      <c r="H13" s="86">
        <f t="shared" si="0"/>
        <v>56.40452044806787</v>
      </c>
      <c r="I13" s="73">
        <f t="shared" si="0"/>
        <v>85.3284162264527</v>
      </c>
      <c r="J13" s="73">
        <f t="shared" si="0"/>
        <v>41.996425202323614</v>
      </c>
      <c r="K13" s="73">
        <f t="shared" si="0"/>
        <v>41.83559551089958</v>
      </c>
      <c r="L13" s="73">
        <f t="shared" si="0"/>
        <v>42.14501510574018</v>
      </c>
      <c r="M13" s="74">
        <f t="shared" si="0"/>
        <v>58.04195804195804</v>
      </c>
    </row>
    <row r="14" spans="1:13" ht="14.25" customHeight="1">
      <c r="A14" s="1"/>
      <c r="B14" s="94"/>
      <c r="C14" s="77"/>
      <c r="D14" s="77"/>
      <c r="E14" s="77"/>
      <c r="F14" s="77"/>
      <c r="G14" s="78"/>
      <c r="H14" s="79"/>
      <c r="I14" s="71"/>
      <c r="J14" s="71"/>
      <c r="K14" s="71"/>
      <c r="L14" s="71"/>
      <c r="M14" s="72"/>
    </row>
    <row r="15" spans="1:13" ht="14.25" customHeight="1">
      <c r="A15" s="1" t="s">
        <v>11</v>
      </c>
      <c r="B15" s="93">
        <v>12419</v>
      </c>
      <c r="C15" s="67">
        <v>278</v>
      </c>
      <c r="D15" s="67">
        <v>12141</v>
      </c>
      <c r="E15" s="67">
        <v>9978</v>
      </c>
      <c r="F15" s="67">
        <v>2027</v>
      </c>
      <c r="G15" s="68">
        <v>139</v>
      </c>
      <c r="H15" s="79">
        <v>22276</v>
      </c>
      <c r="I15" s="71">
        <v>271</v>
      </c>
      <c r="J15" s="71">
        <v>22005</v>
      </c>
      <c r="K15" s="71">
        <v>18499</v>
      </c>
      <c r="L15" s="71">
        <v>3386</v>
      </c>
      <c r="M15" s="72">
        <v>120</v>
      </c>
    </row>
    <row r="16" spans="1:13" ht="14.25" customHeight="1">
      <c r="A16" s="2" t="s">
        <v>12</v>
      </c>
      <c r="B16" s="93">
        <f>+B15/$B$15*100</f>
        <v>100</v>
      </c>
      <c r="C16" s="73">
        <f>+C15/$B$15*100</f>
        <v>2.238505515742008</v>
      </c>
      <c r="D16" s="73">
        <f>+D15/$B$15*100</f>
        <v>97.761494484258</v>
      </c>
      <c r="E16" s="73">
        <f>E15/D15*100</f>
        <v>82.18433407462318</v>
      </c>
      <c r="F16" s="73">
        <f>F15/D15*100</f>
        <v>16.69549460505724</v>
      </c>
      <c r="G16" s="74">
        <f>G15/D15*100</f>
        <v>1.144880981797216</v>
      </c>
      <c r="H16" s="79">
        <f>+H15/$H$15*100</f>
        <v>100</v>
      </c>
      <c r="I16" s="77">
        <f>+I15/$H$15*100</f>
        <v>1.2165559346381756</v>
      </c>
      <c r="J16" s="77">
        <f>+J15/$H$15*100</f>
        <v>98.78344406536182</v>
      </c>
      <c r="K16" s="73">
        <f>K15/J15*100</f>
        <v>84.06725744149057</v>
      </c>
      <c r="L16" s="73">
        <f>L15/J15*100</f>
        <v>15.38741195182913</v>
      </c>
      <c r="M16" s="74">
        <f>M15/J15*100</f>
        <v>0.5453306066803</v>
      </c>
    </row>
    <row r="17" spans="1:13" ht="14.25" customHeight="1">
      <c r="A17" s="2" t="s">
        <v>10</v>
      </c>
      <c r="B17" s="86">
        <f aca="true" t="shared" si="1" ref="B17:M17">+B15/B8*100</f>
        <v>27.061951145104707</v>
      </c>
      <c r="C17" s="73">
        <f t="shared" si="1"/>
        <v>1.6500474833808165</v>
      </c>
      <c r="D17" s="73">
        <f t="shared" si="1"/>
        <v>41.80353269290363</v>
      </c>
      <c r="E17" s="73">
        <f t="shared" si="1"/>
        <v>41.54903185509057</v>
      </c>
      <c r="F17" s="73">
        <f t="shared" si="1"/>
        <v>43.694761802112524</v>
      </c>
      <c r="G17" s="74">
        <f t="shared" si="1"/>
        <v>35.732647814910024</v>
      </c>
      <c r="H17" s="86">
        <f t="shared" si="1"/>
        <v>36.91257373898058</v>
      </c>
      <c r="I17" s="73">
        <f t="shared" si="1"/>
        <v>1.3505432074155288</v>
      </c>
      <c r="J17" s="73">
        <f t="shared" si="1"/>
        <v>54.62737699220496</v>
      </c>
      <c r="K17" s="73">
        <f t="shared" si="1"/>
        <v>54.3480815559081</v>
      </c>
      <c r="L17" s="73">
        <f t="shared" si="1"/>
        <v>56.83115139308493</v>
      </c>
      <c r="M17" s="74">
        <f t="shared" si="1"/>
        <v>41.95804195804196</v>
      </c>
    </row>
    <row r="18" spans="1:13" ht="14.25" customHeight="1">
      <c r="A18" s="1"/>
      <c r="B18" s="79"/>
      <c r="C18" s="77"/>
      <c r="D18" s="77"/>
      <c r="E18" s="77"/>
      <c r="F18" s="77"/>
      <c r="G18" s="78"/>
      <c r="H18" s="79"/>
      <c r="I18" s="71"/>
      <c r="J18" s="71"/>
      <c r="K18" s="71"/>
      <c r="L18" s="71"/>
      <c r="M18" s="72"/>
    </row>
    <row r="19" spans="1:13" ht="14.25" customHeight="1">
      <c r="A19" s="1" t="s">
        <v>13</v>
      </c>
      <c r="B19" s="93">
        <v>5772</v>
      </c>
      <c r="C19" s="67">
        <v>4245</v>
      </c>
      <c r="D19" s="67">
        <v>1527</v>
      </c>
      <c r="E19" s="67">
        <v>1455</v>
      </c>
      <c r="F19" s="67">
        <v>71</v>
      </c>
      <c r="G19" s="68">
        <v>1</v>
      </c>
      <c r="H19" s="79">
        <v>4033</v>
      </c>
      <c r="I19" s="71">
        <v>2673</v>
      </c>
      <c r="J19" s="67">
        <v>1360</v>
      </c>
      <c r="K19" s="71">
        <v>1299</v>
      </c>
      <c r="L19" s="71">
        <v>61</v>
      </c>
      <c r="M19" s="72">
        <v>0</v>
      </c>
    </row>
    <row r="20" spans="1:13" ht="14.25" customHeight="1">
      <c r="A20" s="2" t="s">
        <v>8</v>
      </c>
      <c r="B20" s="93">
        <f>+B19/$B$19*100</f>
        <v>100</v>
      </c>
      <c r="C20" s="73">
        <f>+C19/$B$19*100</f>
        <v>73.54469854469855</v>
      </c>
      <c r="D20" s="73">
        <f>+D19/$B$19*100</f>
        <v>26.455301455301456</v>
      </c>
      <c r="E20" s="73">
        <f>E19/D19*100</f>
        <v>95.28487229862476</v>
      </c>
      <c r="F20" s="73">
        <f>F19/D19*100</f>
        <v>4.649639816633923</v>
      </c>
      <c r="G20" s="74">
        <f>G19/D19*100</f>
        <v>0.06548788474132286</v>
      </c>
      <c r="H20" s="79">
        <f>+H19/$H$19*100</f>
        <v>100</v>
      </c>
      <c r="I20" s="77">
        <f>+I19/$H$19*100</f>
        <v>66.2782048103149</v>
      </c>
      <c r="J20" s="77">
        <f>+J19/$H$19*100</f>
        <v>33.721795189685096</v>
      </c>
      <c r="K20" s="73">
        <f>K19/J19*100</f>
        <v>95.51470588235294</v>
      </c>
      <c r="L20" s="73">
        <f>L19/J19*100</f>
        <v>4.485294117647059</v>
      </c>
      <c r="M20" s="74">
        <f>M19/J19*100</f>
        <v>0</v>
      </c>
    </row>
    <row r="21" spans="1:13" ht="14.25" customHeight="1">
      <c r="A21" s="2" t="s">
        <v>10</v>
      </c>
      <c r="B21" s="86">
        <f aca="true" t="shared" si="2" ref="B21:M21">+B19/B8*100</f>
        <v>12.577629600575277</v>
      </c>
      <c r="C21" s="73">
        <f t="shared" si="2"/>
        <v>25.195868945868945</v>
      </c>
      <c r="D21" s="73">
        <f t="shared" si="2"/>
        <v>5.257721309782047</v>
      </c>
      <c r="E21" s="73">
        <f t="shared" si="2"/>
        <v>6.058713304184884</v>
      </c>
      <c r="F21" s="73">
        <f t="shared" si="2"/>
        <v>1.5305022634188403</v>
      </c>
      <c r="G21" s="74">
        <f t="shared" si="2"/>
        <v>0.2570694087403599</v>
      </c>
      <c r="H21" s="86">
        <f t="shared" si="2"/>
        <v>6.682905812951548</v>
      </c>
      <c r="I21" s="73">
        <f t="shared" si="2"/>
        <v>13.321040566131764</v>
      </c>
      <c r="J21" s="73">
        <f t="shared" si="2"/>
        <v>3.376197805471427</v>
      </c>
      <c r="K21" s="73">
        <f t="shared" si="2"/>
        <v>3.816322933192314</v>
      </c>
      <c r="L21" s="73">
        <f t="shared" si="2"/>
        <v>1.023833501174891</v>
      </c>
      <c r="M21" s="74">
        <f t="shared" si="2"/>
        <v>0</v>
      </c>
    </row>
    <row r="22" spans="1:13" ht="14.25" customHeight="1">
      <c r="A22" s="1"/>
      <c r="B22" s="93"/>
      <c r="C22" s="67"/>
      <c r="D22" s="67"/>
      <c r="E22" s="67"/>
      <c r="F22" s="67"/>
      <c r="G22" s="68"/>
      <c r="H22" s="79"/>
      <c r="I22" s="71"/>
      <c r="J22" s="71"/>
      <c r="K22" s="71"/>
      <c r="L22" s="71"/>
      <c r="M22" s="72"/>
    </row>
    <row r="23" spans="1:13" ht="14.25" customHeight="1">
      <c r="A23" s="17" t="s">
        <v>14</v>
      </c>
      <c r="B23" s="93">
        <v>15265</v>
      </c>
      <c r="C23" s="67">
        <v>9080</v>
      </c>
      <c r="D23" s="67">
        <v>6185</v>
      </c>
      <c r="E23" s="67">
        <v>6020</v>
      </c>
      <c r="F23" s="67">
        <v>146</v>
      </c>
      <c r="G23" s="68">
        <v>19</v>
      </c>
      <c r="H23" s="79">
        <v>22516</v>
      </c>
      <c r="I23" s="71">
        <v>10159</v>
      </c>
      <c r="J23" s="71">
        <v>12357</v>
      </c>
      <c r="K23" s="71">
        <v>11669</v>
      </c>
      <c r="L23" s="71">
        <v>670</v>
      </c>
      <c r="M23" s="72">
        <v>18</v>
      </c>
    </row>
    <row r="24" spans="1:13" ht="14.25" customHeight="1">
      <c r="A24" s="2" t="s">
        <v>12</v>
      </c>
      <c r="B24" s="93">
        <f>+B23/$B$23*100</f>
        <v>100</v>
      </c>
      <c r="C24" s="73">
        <f>+C23/$B$23*100</f>
        <v>59.482476252866036</v>
      </c>
      <c r="D24" s="73">
        <f>+D23/$B$23*100</f>
        <v>40.517523747133964</v>
      </c>
      <c r="E24" s="73">
        <f>E23/D23*100</f>
        <v>97.3322554567502</v>
      </c>
      <c r="F24" s="73">
        <f>F23/D23*100</f>
        <v>2.360549717057397</v>
      </c>
      <c r="G24" s="74">
        <f>G23/D23*100</f>
        <v>0.30719482619240096</v>
      </c>
      <c r="H24" s="79">
        <f>+H23/$H$23*100</f>
        <v>100</v>
      </c>
      <c r="I24" s="77">
        <f>+I23/$H$23*100</f>
        <v>45.119026470065734</v>
      </c>
      <c r="J24" s="77">
        <f>+J23/$H$23*100</f>
        <v>54.88097352993427</v>
      </c>
      <c r="K24" s="73">
        <f>K23/J23*100</f>
        <v>94.432305575787</v>
      </c>
      <c r="L24" s="73">
        <f>L23/J23*100</f>
        <v>5.422028000323703</v>
      </c>
      <c r="M24" s="74">
        <f>M23/J23*100</f>
        <v>0.14566642388929352</v>
      </c>
    </row>
    <row r="25" spans="1:13" ht="14.25" customHeight="1">
      <c r="A25" s="2" t="s">
        <v>10</v>
      </c>
      <c r="B25" s="86">
        <f aca="true" t="shared" si="3" ref="B25:M25">+B23/B8*100</f>
        <v>33.26360288509729</v>
      </c>
      <c r="C25" s="73">
        <f t="shared" si="3"/>
        <v>53.89363722697056</v>
      </c>
      <c r="D25" s="73">
        <f t="shared" si="3"/>
        <v>21.296009365423682</v>
      </c>
      <c r="E25" s="73">
        <f t="shared" si="3"/>
        <v>25.067666042057045</v>
      </c>
      <c r="F25" s="73">
        <f t="shared" si="3"/>
        <v>3.147230006466911</v>
      </c>
      <c r="G25" s="74">
        <f t="shared" si="3"/>
        <v>4.884318766066838</v>
      </c>
      <c r="H25" s="86">
        <f t="shared" si="3"/>
        <v>37.310267117385834</v>
      </c>
      <c r="I25" s="73">
        <f t="shared" si="3"/>
        <v>50.627927838134156</v>
      </c>
      <c r="J25" s="73">
        <f t="shared" si="3"/>
        <v>30.676232560448835</v>
      </c>
      <c r="K25" s="73">
        <f t="shared" si="3"/>
        <v>34.28227275398085</v>
      </c>
      <c r="L25" s="73">
        <f t="shared" si="3"/>
        <v>11.245384357166834</v>
      </c>
      <c r="M25" s="74">
        <f t="shared" si="3"/>
        <v>6.293706293706294</v>
      </c>
    </row>
    <row r="26" spans="1:13" ht="14.25" customHeight="1">
      <c r="A26" s="1"/>
      <c r="B26" s="93"/>
      <c r="C26" s="67"/>
      <c r="D26" s="67"/>
      <c r="E26" s="67"/>
      <c r="F26" s="67"/>
      <c r="G26" s="68"/>
      <c r="H26" s="79"/>
      <c r="I26" s="71"/>
      <c r="J26" s="71"/>
      <c r="K26" s="71"/>
      <c r="L26" s="71"/>
      <c r="M26" s="72"/>
    </row>
    <row r="27" spans="1:13" ht="14.25" customHeight="1">
      <c r="A27" s="17" t="s">
        <v>15</v>
      </c>
      <c r="B27" s="93">
        <v>44109</v>
      </c>
      <c r="C27" s="67">
        <v>2825</v>
      </c>
      <c r="D27" s="67">
        <v>41284</v>
      </c>
      <c r="E27" s="67">
        <v>19290</v>
      </c>
      <c r="F27" s="67">
        <v>17715</v>
      </c>
      <c r="G27" s="68">
        <v>4278</v>
      </c>
      <c r="H27" s="79">
        <v>55745</v>
      </c>
      <c r="I27" s="71">
        <v>5423</v>
      </c>
      <c r="J27" s="71">
        <v>50322</v>
      </c>
      <c r="K27" s="71">
        <v>27699</v>
      </c>
      <c r="L27" s="71">
        <v>19616</v>
      </c>
      <c r="M27" s="72">
        <v>3007</v>
      </c>
    </row>
    <row r="28" spans="1:13" ht="14.25" customHeight="1">
      <c r="A28" s="2" t="s">
        <v>12</v>
      </c>
      <c r="B28" s="93">
        <f>+B27/$B$27*100</f>
        <v>100</v>
      </c>
      <c r="C28" s="73">
        <f>+C27/$B$27*100</f>
        <v>6.404588632705344</v>
      </c>
      <c r="D28" s="73">
        <f>+D27/$B$27*100</f>
        <v>93.59541136729466</v>
      </c>
      <c r="E28" s="73">
        <f>E27/D27*100</f>
        <v>46.725123534541225</v>
      </c>
      <c r="F28" s="73">
        <f>F27/D27*100</f>
        <v>42.91008623195427</v>
      </c>
      <c r="G28" s="74">
        <f>G27/D27*100</f>
        <v>10.3623679875981</v>
      </c>
      <c r="H28" s="79">
        <f>+H27/$H$27*100</f>
        <v>100</v>
      </c>
      <c r="I28" s="77">
        <f>+I27/$H$27*100</f>
        <v>9.728226746793435</v>
      </c>
      <c r="J28" s="77">
        <f>+J27/$H$27*100</f>
        <v>90.27177325320656</v>
      </c>
      <c r="K28" s="73">
        <f>K27/J27*100</f>
        <v>55.04351973292</v>
      </c>
      <c r="L28" s="73">
        <f>L27/J27*100</f>
        <v>38.980962600850525</v>
      </c>
      <c r="M28" s="74">
        <f>M27/J27*100</f>
        <v>5.975517666229482</v>
      </c>
    </row>
    <row r="29" spans="1:13" ht="14.25" customHeight="1">
      <c r="A29" s="2" t="s">
        <v>16</v>
      </c>
      <c r="B29" s="86">
        <f aca="true" t="shared" si="4" ref="B29:M29">+B27/B32*100</f>
        <v>99.31104356636271</v>
      </c>
      <c r="C29" s="73">
        <f t="shared" si="4"/>
        <v>223.14375987361768</v>
      </c>
      <c r="D29" s="73">
        <f t="shared" si="4"/>
        <v>95.6777677350576</v>
      </c>
      <c r="E29" s="73">
        <f t="shared" si="4"/>
        <v>90.79356114092064</v>
      </c>
      <c r="F29" s="73">
        <f t="shared" si="4"/>
        <v>99.03840778218817</v>
      </c>
      <c r="G29" s="74">
        <f t="shared" si="4"/>
        <v>106.52390438247012</v>
      </c>
      <c r="H29" s="86">
        <f t="shared" si="4"/>
        <v>92.81242715860277</v>
      </c>
      <c r="I29" s="73">
        <f t="shared" si="4"/>
        <v>295.6924754634678</v>
      </c>
      <c r="J29" s="73">
        <f t="shared" si="4"/>
        <v>86.42233976780929</v>
      </c>
      <c r="K29" s="73">
        <f t="shared" si="4"/>
        <v>81.46525102202877</v>
      </c>
      <c r="L29" s="73">
        <f t="shared" si="4"/>
        <v>91.98161868142174</v>
      </c>
      <c r="M29" s="74">
        <f t="shared" si="4"/>
        <v>103.61819434872501</v>
      </c>
    </row>
    <row r="30" spans="1:13" ht="14.25" customHeight="1">
      <c r="A30" s="2" t="s">
        <v>17</v>
      </c>
      <c r="B30" s="86">
        <f aca="true" t="shared" si="5" ref="B30:M30">+B27/B8</f>
        <v>0.9611688566385566</v>
      </c>
      <c r="C30" s="73">
        <f t="shared" si="5"/>
        <v>0.16767568850902184</v>
      </c>
      <c r="D30" s="73">
        <f t="shared" si="5"/>
        <v>1.4214784974004062</v>
      </c>
      <c r="E30" s="73">
        <f t="shared" si="5"/>
        <v>0.8032479700187383</v>
      </c>
      <c r="F30" s="73">
        <f t="shared" si="5"/>
        <v>3.818710929079543</v>
      </c>
      <c r="G30" s="74">
        <f t="shared" si="5"/>
        <v>10.997429305912597</v>
      </c>
      <c r="H30" s="86">
        <f t="shared" si="5"/>
        <v>0.9237257241333598</v>
      </c>
      <c r="I30" s="73">
        <f t="shared" si="5"/>
        <v>0.27025814811123294</v>
      </c>
      <c r="J30" s="73">
        <f t="shared" si="5"/>
        <v>1.2492428379921554</v>
      </c>
      <c r="K30" s="73">
        <f t="shared" si="5"/>
        <v>0.8137669663317468</v>
      </c>
      <c r="L30" s="73">
        <f t="shared" si="5"/>
        <v>3.2923799932863376</v>
      </c>
      <c r="M30" s="74">
        <f t="shared" si="5"/>
        <v>10.513986013986013</v>
      </c>
    </row>
    <row r="31" spans="1:13" ht="14.25" customHeight="1">
      <c r="A31" s="1"/>
      <c r="B31" s="93"/>
      <c r="C31" s="67"/>
      <c r="D31" s="67"/>
      <c r="E31" s="67"/>
      <c r="F31" s="67"/>
      <c r="G31" s="68"/>
      <c r="H31" s="79"/>
      <c r="I31" s="71"/>
      <c r="J31" s="71"/>
      <c r="K31" s="71"/>
      <c r="L31" s="71"/>
      <c r="M31" s="72"/>
    </row>
    <row r="32" spans="1:13" ht="14.25" customHeight="1">
      <c r="A32" s="18" t="s">
        <v>44</v>
      </c>
      <c r="B32" s="93">
        <v>44415</v>
      </c>
      <c r="C32" s="67">
        <v>1266</v>
      </c>
      <c r="D32" s="67">
        <v>43149</v>
      </c>
      <c r="E32" s="67">
        <v>21246</v>
      </c>
      <c r="F32" s="67">
        <v>17887</v>
      </c>
      <c r="G32" s="68">
        <v>4016</v>
      </c>
      <c r="H32" s="79">
        <v>60062</v>
      </c>
      <c r="I32" s="71">
        <v>1834</v>
      </c>
      <c r="J32" s="71">
        <v>58228</v>
      </c>
      <c r="K32" s="71">
        <v>34001</v>
      </c>
      <c r="L32" s="71">
        <v>21326</v>
      </c>
      <c r="M32" s="72">
        <v>2902</v>
      </c>
    </row>
    <row r="33" spans="1:13" ht="14.25" customHeight="1">
      <c r="A33" s="2" t="s">
        <v>12</v>
      </c>
      <c r="B33" s="93">
        <f>+B32/$B$32*100</f>
        <v>100</v>
      </c>
      <c r="C33" s="73">
        <f>+C32/$B$32*100</f>
        <v>2.850388382303276</v>
      </c>
      <c r="D33" s="73">
        <f>+D32/$B$32*100</f>
        <v>97.14961161769673</v>
      </c>
      <c r="E33" s="73">
        <f>E32/D32*100</f>
        <v>49.23868455815894</v>
      </c>
      <c r="F33" s="73">
        <f>F32/D32*100</f>
        <v>41.454031379638</v>
      </c>
      <c r="G33" s="74">
        <f>G32/D32*100</f>
        <v>9.307284062203063</v>
      </c>
      <c r="H33" s="79">
        <f>+H32/$H$32*100</f>
        <v>100</v>
      </c>
      <c r="I33" s="77">
        <f>+I32/$H$32*100</f>
        <v>3.053511371582698</v>
      </c>
      <c r="J33" s="77">
        <f>+J32/$H$32*100</f>
        <v>96.9464886284173</v>
      </c>
      <c r="K33" s="73">
        <f>K32/J32*100</f>
        <v>58.39286940990589</v>
      </c>
      <c r="L33" s="73">
        <f>L32/J32*100</f>
        <v>36.62499141306588</v>
      </c>
      <c r="M33" s="74">
        <f>M32/J32*100</f>
        <v>4.983856563852442</v>
      </c>
    </row>
    <row r="34" spans="1:13" ht="14.25" customHeight="1">
      <c r="A34" s="2" t="s">
        <v>17</v>
      </c>
      <c r="B34" s="86">
        <f aca="true" t="shared" si="6" ref="B34:M34">+B32/B8</f>
        <v>0.9678368307511277</v>
      </c>
      <c r="C34" s="73">
        <f t="shared" si="6"/>
        <v>0.07514245014245015</v>
      </c>
      <c r="D34" s="73">
        <f t="shared" si="6"/>
        <v>1.4856936266914575</v>
      </c>
      <c r="E34" s="73">
        <f t="shared" si="6"/>
        <v>0.8846970643347908</v>
      </c>
      <c r="F34" s="73">
        <f t="shared" si="6"/>
        <v>3.855787885320112</v>
      </c>
      <c r="G34" s="74">
        <f t="shared" si="6"/>
        <v>10.323907455012854</v>
      </c>
      <c r="H34" s="86">
        <f t="shared" si="6"/>
        <v>0.9952608205740041</v>
      </c>
      <c r="I34" s="73">
        <f t="shared" si="6"/>
        <v>0.09139838532841622</v>
      </c>
      <c r="J34" s="73">
        <f t="shared" si="6"/>
        <v>1.4455091604190458</v>
      </c>
      <c r="K34" s="73">
        <f t="shared" si="6"/>
        <v>0.998912979611023</v>
      </c>
      <c r="L34" s="73">
        <f t="shared" si="6"/>
        <v>3.5793890567304465</v>
      </c>
      <c r="M34" s="74">
        <f t="shared" si="6"/>
        <v>10.146853146853147</v>
      </c>
    </row>
    <row r="35" spans="1:13" ht="14.25" customHeight="1">
      <c r="A35" s="19"/>
      <c r="B35" s="79"/>
      <c r="C35" s="71"/>
      <c r="D35" s="71"/>
      <c r="E35" s="71"/>
      <c r="F35" s="71"/>
      <c r="G35" s="72"/>
      <c r="H35" s="79"/>
      <c r="I35" s="71"/>
      <c r="J35" s="71"/>
      <c r="K35" s="71"/>
      <c r="L35" s="71"/>
      <c r="M35" s="72"/>
    </row>
    <row r="36" spans="1:13" ht="14.25" customHeight="1">
      <c r="A36" s="10" t="s">
        <v>45</v>
      </c>
      <c r="B36" s="93">
        <v>3430</v>
      </c>
      <c r="C36" s="67">
        <v>839</v>
      </c>
      <c r="D36" s="67">
        <v>2591</v>
      </c>
      <c r="E36" s="67">
        <v>1783</v>
      </c>
      <c r="F36" s="67">
        <v>705</v>
      </c>
      <c r="G36" s="68">
        <v>103</v>
      </c>
      <c r="H36" s="79">
        <v>6045</v>
      </c>
      <c r="I36" s="71">
        <v>1408</v>
      </c>
      <c r="J36" s="71">
        <v>4637</v>
      </c>
      <c r="K36" s="71">
        <v>3407</v>
      </c>
      <c r="L36" s="71">
        <v>1134</v>
      </c>
      <c r="M36" s="72">
        <v>96</v>
      </c>
    </row>
    <row r="37" spans="1:13" ht="14.25" customHeight="1">
      <c r="A37" s="2" t="s">
        <v>12</v>
      </c>
      <c r="B37" s="90">
        <f>+B36/$B$36*100</f>
        <v>100</v>
      </c>
      <c r="C37" s="73">
        <f>+C36/$B$36*100</f>
        <v>24.46064139941691</v>
      </c>
      <c r="D37" s="73">
        <f>+D36/$B$36*100</f>
        <v>75.5393586005831</v>
      </c>
      <c r="E37" s="73">
        <f>E36/D36*100</f>
        <v>68.81512929370899</v>
      </c>
      <c r="F37" s="73">
        <f>F36/D36*100</f>
        <v>27.20957159397916</v>
      </c>
      <c r="G37" s="74">
        <f>G36/D36*100</f>
        <v>3.975299112311849</v>
      </c>
      <c r="H37" s="92">
        <f>+H36/$H$36*100</f>
        <v>100</v>
      </c>
      <c r="I37" s="77">
        <f>+I36/$H$36*100</f>
        <v>23.291976840363937</v>
      </c>
      <c r="J37" s="77">
        <f>+J36/$H$36*100</f>
        <v>76.70802315963606</v>
      </c>
      <c r="K37" s="73">
        <f>K36/J36*100</f>
        <v>73.47422902738839</v>
      </c>
      <c r="L37" s="73">
        <f>L36/J36*100</f>
        <v>24.455466896700454</v>
      </c>
      <c r="M37" s="74">
        <f>M36/J36*100</f>
        <v>2.0703040759111495</v>
      </c>
    </row>
    <row r="38" spans="1:13" ht="14.25" customHeight="1">
      <c r="A38" s="2" t="s">
        <v>18</v>
      </c>
      <c r="B38" s="86">
        <f aca="true" t="shared" si="7" ref="B38:M38">+B36/B32*100</f>
        <v>7.722616233254531</v>
      </c>
      <c r="C38" s="73">
        <f t="shared" si="7"/>
        <v>66.27172195892575</v>
      </c>
      <c r="D38" s="73">
        <f t="shared" si="7"/>
        <v>6.004774154673341</v>
      </c>
      <c r="E38" s="73">
        <f t="shared" si="7"/>
        <v>8.392167937494117</v>
      </c>
      <c r="F38" s="73">
        <f t="shared" si="7"/>
        <v>3.941409962542629</v>
      </c>
      <c r="G38" s="74">
        <f t="shared" si="7"/>
        <v>2.564741035856574</v>
      </c>
      <c r="H38" s="86">
        <f t="shared" si="7"/>
        <v>10.064599913422796</v>
      </c>
      <c r="I38" s="73">
        <f t="shared" si="7"/>
        <v>76.77208287895311</v>
      </c>
      <c r="J38" s="73">
        <f t="shared" si="7"/>
        <v>7.963522703853816</v>
      </c>
      <c r="K38" s="73">
        <f t="shared" si="7"/>
        <v>10.0202935207788</v>
      </c>
      <c r="L38" s="73">
        <f t="shared" si="7"/>
        <v>5.317452874425584</v>
      </c>
      <c r="M38" s="74">
        <f t="shared" si="7"/>
        <v>3.308063404548587</v>
      </c>
    </row>
    <row r="39" spans="1:13" ht="14.25" customHeight="1">
      <c r="A39" s="2" t="s">
        <v>17</v>
      </c>
      <c r="B39" s="86">
        <f aca="true" t="shared" si="8" ref="B39:M39">+B36/B8</f>
        <v>0.07474232420300277</v>
      </c>
      <c r="C39" s="73">
        <f t="shared" si="8"/>
        <v>0.049798195631528964</v>
      </c>
      <c r="D39" s="73">
        <f t="shared" si="8"/>
        <v>0.08921254691319767</v>
      </c>
      <c r="E39" s="73">
        <f t="shared" si="8"/>
        <v>0.074245263377056</v>
      </c>
      <c r="F39" s="73">
        <f t="shared" si="8"/>
        <v>0.15197240784651864</v>
      </c>
      <c r="G39" s="74">
        <f t="shared" si="8"/>
        <v>0.2647814910025707</v>
      </c>
      <c r="H39" s="86">
        <f t="shared" si="8"/>
        <v>0.10016901968582223</v>
      </c>
      <c r="I39" s="73">
        <f t="shared" si="8"/>
        <v>0.07016844413435662</v>
      </c>
      <c r="J39" s="73">
        <f t="shared" si="8"/>
        <v>0.11511345017625739</v>
      </c>
      <c r="K39" s="73">
        <f t="shared" si="8"/>
        <v>0.1000940125741818</v>
      </c>
      <c r="L39" s="73">
        <f t="shared" si="8"/>
        <v>0.1903323262839879</v>
      </c>
      <c r="M39" s="74">
        <f t="shared" si="8"/>
        <v>0.3356643356643357</v>
      </c>
    </row>
    <row r="40" spans="1:13" ht="14.25" customHeight="1">
      <c r="A40" s="20"/>
      <c r="B40" s="93"/>
      <c r="C40" s="67"/>
      <c r="D40" s="67"/>
      <c r="E40" s="67"/>
      <c r="F40" s="67"/>
      <c r="G40" s="68"/>
      <c r="H40" s="79"/>
      <c r="I40" s="71"/>
      <c r="J40" s="71"/>
      <c r="K40" s="71"/>
      <c r="L40" s="71"/>
      <c r="M40" s="72"/>
    </row>
    <row r="41" spans="1:13" ht="14.25" customHeight="1">
      <c r="A41" s="10" t="s">
        <v>58</v>
      </c>
      <c r="B41" s="93">
        <v>38129</v>
      </c>
      <c r="C41" s="67">
        <v>26</v>
      </c>
      <c r="D41" s="67">
        <v>38103</v>
      </c>
      <c r="E41" s="67">
        <v>18552</v>
      </c>
      <c r="F41" s="67">
        <v>16109</v>
      </c>
      <c r="G41" s="68">
        <v>3441</v>
      </c>
      <c r="H41" s="79">
        <v>51343</v>
      </c>
      <c r="I41" s="71">
        <v>7</v>
      </c>
      <c r="J41" s="71">
        <v>51336</v>
      </c>
      <c r="K41" s="71">
        <v>29448</v>
      </c>
      <c r="L41" s="71">
        <v>19301</v>
      </c>
      <c r="M41" s="72">
        <v>2587</v>
      </c>
    </row>
    <row r="42" spans="1:13" ht="14.25" customHeight="1">
      <c r="A42" s="2" t="s">
        <v>12</v>
      </c>
      <c r="B42" s="93">
        <f>+B41/$B$41*100</f>
        <v>100</v>
      </c>
      <c r="C42" s="73">
        <f>+C41/$B$41*100</f>
        <v>0.06818956699624958</v>
      </c>
      <c r="D42" s="73">
        <f>+D41/$B$41*100</f>
        <v>99.93181043300375</v>
      </c>
      <c r="E42" s="73">
        <f>E41/D41*100</f>
        <v>48.68907960003149</v>
      </c>
      <c r="F42" s="73">
        <f>F41/D41*100</f>
        <v>42.27751095714248</v>
      </c>
      <c r="G42" s="74">
        <f>G41/D41*100</f>
        <v>9.030784977560822</v>
      </c>
      <c r="H42" s="79">
        <f>+H41/$H$41*100</f>
        <v>100</v>
      </c>
      <c r="I42" s="77">
        <f>+I41/$H$41*100</f>
        <v>0.013633796233176869</v>
      </c>
      <c r="J42" s="77">
        <f>+J41/$H$41*100</f>
        <v>99.98636620376682</v>
      </c>
      <c r="K42" s="73">
        <f>K41/J41*100</f>
        <v>57.3632538569425</v>
      </c>
      <c r="L42" s="73">
        <f>L41/J41*100</f>
        <v>37.59739753779024</v>
      </c>
      <c r="M42" s="74">
        <f>M41/J41*100</f>
        <v>5.039348605267259</v>
      </c>
    </row>
    <row r="43" spans="1:13" ht="14.25" customHeight="1">
      <c r="A43" s="2" t="s">
        <v>16</v>
      </c>
      <c r="B43" s="86">
        <f aca="true" t="shared" si="9" ref="B43:M43">+B41/B32*100</f>
        <v>85.84712371946415</v>
      </c>
      <c r="C43" s="73">
        <f t="shared" si="9"/>
        <v>2.0537124802527646</v>
      </c>
      <c r="D43" s="73">
        <f t="shared" si="9"/>
        <v>88.30563860112633</v>
      </c>
      <c r="E43" s="73">
        <f t="shared" si="9"/>
        <v>87.319966111268</v>
      </c>
      <c r="F43" s="73">
        <f t="shared" si="9"/>
        <v>90.05981998099179</v>
      </c>
      <c r="G43" s="74">
        <f t="shared" si="9"/>
        <v>85.68227091633466</v>
      </c>
      <c r="H43" s="86">
        <f t="shared" si="9"/>
        <v>85.4833338883154</v>
      </c>
      <c r="I43" s="73">
        <f t="shared" si="9"/>
        <v>0.38167938931297707</v>
      </c>
      <c r="J43" s="73">
        <f t="shared" si="9"/>
        <v>88.1637700075565</v>
      </c>
      <c r="K43" s="73">
        <f t="shared" si="9"/>
        <v>86.60921737595953</v>
      </c>
      <c r="L43" s="73">
        <f t="shared" si="9"/>
        <v>90.50454843852575</v>
      </c>
      <c r="M43" s="74">
        <f t="shared" si="9"/>
        <v>89.14541695382495</v>
      </c>
    </row>
    <row r="44" spans="1:13" ht="14.25" customHeight="1">
      <c r="A44" s="21" t="s">
        <v>17</v>
      </c>
      <c r="B44" s="89">
        <f aca="true" t="shared" si="10" ref="B44:M44">+B41/B8</f>
        <v>0.8308600814974614</v>
      </c>
      <c r="C44" s="87">
        <f t="shared" si="10"/>
        <v>0.0015432098765432098</v>
      </c>
      <c r="D44" s="87">
        <f t="shared" si="10"/>
        <v>1.3119512447061255</v>
      </c>
      <c r="E44" s="87">
        <f t="shared" si="10"/>
        <v>0.7725171767645221</v>
      </c>
      <c r="F44" s="87">
        <f t="shared" si="10"/>
        <v>3.472515628368183</v>
      </c>
      <c r="G44" s="88">
        <f t="shared" si="10"/>
        <v>8.845758354755784</v>
      </c>
      <c r="H44" s="89">
        <f t="shared" si="10"/>
        <v>0.8507821303108637</v>
      </c>
      <c r="I44" s="87">
        <f t="shared" si="10"/>
        <v>0.0003488487989634207</v>
      </c>
      <c r="J44" s="87">
        <f t="shared" si="10"/>
        <v>1.2744153716300084</v>
      </c>
      <c r="K44" s="87">
        <f t="shared" si="10"/>
        <v>0.8651507139079851</v>
      </c>
      <c r="L44" s="87">
        <f t="shared" si="10"/>
        <v>3.2395099026518968</v>
      </c>
      <c r="M44" s="88">
        <f t="shared" si="10"/>
        <v>9.045454545454545</v>
      </c>
    </row>
    <row r="45" spans="1:13" ht="24" customHeight="1">
      <c r="A45" s="118" t="s">
        <v>41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</row>
    <row r="46" spans="1:13" ht="14.25" customHeight="1">
      <c r="A46" s="31"/>
      <c r="B46" s="103"/>
      <c r="C46" s="103"/>
      <c r="D46" s="103"/>
      <c r="E46" s="103"/>
      <c r="F46" s="103"/>
      <c r="G46" s="105"/>
      <c r="H46" s="103"/>
      <c r="I46" s="103"/>
      <c r="J46" s="103"/>
      <c r="K46" s="103"/>
      <c r="L46" s="103"/>
      <c r="M46" s="105"/>
    </row>
    <row r="47" spans="1:13" ht="14.25" customHeight="1">
      <c r="A47" s="22" t="s">
        <v>19</v>
      </c>
      <c r="B47" s="69"/>
      <c r="C47" s="70"/>
      <c r="D47" s="67">
        <v>72265</v>
      </c>
      <c r="E47" s="67">
        <v>36538</v>
      </c>
      <c r="F47" s="67">
        <v>29718</v>
      </c>
      <c r="G47" s="68">
        <v>6009</v>
      </c>
      <c r="H47" s="69"/>
      <c r="I47" s="70"/>
      <c r="J47" s="71">
        <v>96251</v>
      </c>
      <c r="K47" s="71">
        <v>57508</v>
      </c>
      <c r="L47" s="71">
        <v>34528</v>
      </c>
      <c r="M47" s="72">
        <v>4216</v>
      </c>
    </row>
    <row r="48" spans="1:13" ht="14.25" customHeight="1">
      <c r="A48" s="2" t="s">
        <v>8</v>
      </c>
      <c r="B48" s="69"/>
      <c r="C48" s="70"/>
      <c r="D48" s="73">
        <f>+D47/$D$47*100</f>
        <v>100</v>
      </c>
      <c r="E48" s="73">
        <f>+E47/$D$47*100</f>
        <v>50.56112917733343</v>
      </c>
      <c r="F48" s="73">
        <f>+F47/$D$47*100</f>
        <v>41.1236421504186</v>
      </c>
      <c r="G48" s="74">
        <f>+G47/$D$47*100</f>
        <v>8.315228672247976</v>
      </c>
      <c r="H48" s="75"/>
      <c r="I48" s="76"/>
      <c r="J48" s="77">
        <f>J47/$J$47*100</f>
        <v>100</v>
      </c>
      <c r="K48" s="77">
        <f>K47/$J$47*100</f>
        <v>59.74795067064238</v>
      </c>
      <c r="L48" s="77">
        <f>L47/$J$47*100</f>
        <v>35.87287404806184</v>
      </c>
      <c r="M48" s="78">
        <f>M47/$J$47*100</f>
        <v>4.380214231540451</v>
      </c>
    </row>
    <row r="49" spans="1:13" ht="14.25" customHeight="1">
      <c r="A49" s="20"/>
      <c r="B49" s="79"/>
      <c r="C49" s="71"/>
      <c r="D49" s="67"/>
      <c r="E49" s="67"/>
      <c r="F49" s="67"/>
      <c r="G49" s="68"/>
      <c r="H49" s="79"/>
      <c r="I49" s="71"/>
      <c r="J49" s="71"/>
      <c r="K49" s="71"/>
      <c r="L49" s="71"/>
      <c r="M49" s="72"/>
    </row>
    <row r="50" spans="1:13" ht="14.25" customHeight="1">
      <c r="A50" s="22" t="s">
        <v>56</v>
      </c>
      <c r="B50" s="95"/>
      <c r="C50" s="96"/>
      <c r="D50" s="80">
        <v>192.9</v>
      </c>
      <c r="E50" s="80">
        <v>200.7</v>
      </c>
      <c r="F50" s="80">
        <v>187.1</v>
      </c>
      <c r="G50" s="81">
        <v>178.1</v>
      </c>
      <c r="H50" s="82"/>
      <c r="I50" s="83"/>
      <c r="J50" s="84">
        <v>189.04</v>
      </c>
      <c r="K50" s="84">
        <v>196.66</v>
      </c>
      <c r="L50" s="84">
        <v>180.35</v>
      </c>
      <c r="M50" s="85">
        <v>166.67</v>
      </c>
    </row>
    <row r="51" spans="1:13" ht="14.25" customHeight="1">
      <c r="A51" s="23"/>
      <c r="B51" s="79"/>
      <c r="C51" s="71"/>
      <c r="D51" s="71"/>
      <c r="E51" s="71"/>
      <c r="F51" s="71"/>
      <c r="G51" s="72"/>
      <c r="H51" s="79"/>
      <c r="I51" s="71"/>
      <c r="J51" s="71"/>
      <c r="K51" s="71"/>
      <c r="L51" s="71"/>
      <c r="M51" s="72"/>
    </row>
    <row r="52" spans="1:13" ht="14.25" customHeight="1">
      <c r="A52" s="22" t="s">
        <v>20</v>
      </c>
      <c r="B52" s="93"/>
      <c r="C52" s="67"/>
      <c r="D52" s="67"/>
      <c r="E52" s="67"/>
      <c r="F52" s="67"/>
      <c r="G52" s="68"/>
      <c r="H52" s="79"/>
      <c r="I52" s="71"/>
      <c r="J52" s="71"/>
      <c r="K52" s="71"/>
      <c r="L52" s="71"/>
      <c r="M52" s="72"/>
    </row>
    <row r="53" spans="1:13" ht="14.25" customHeight="1">
      <c r="A53" s="2" t="s">
        <v>21</v>
      </c>
      <c r="B53" s="69"/>
      <c r="C53" s="70"/>
      <c r="D53" s="67">
        <v>23419</v>
      </c>
      <c r="E53" s="67">
        <v>19393</v>
      </c>
      <c r="F53" s="67">
        <v>3709</v>
      </c>
      <c r="G53" s="68">
        <v>317</v>
      </c>
      <c r="H53" s="69"/>
      <c r="I53" s="70"/>
      <c r="J53" s="71">
        <v>38193</v>
      </c>
      <c r="K53" s="71">
        <v>32110</v>
      </c>
      <c r="L53" s="71">
        <v>5809</v>
      </c>
      <c r="M53" s="72">
        <v>274</v>
      </c>
    </row>
    <row r="54" spans="1:13" ht="14.25" customHeight="1">
      <c r="A54" s="2" t="s">
        <v>22</v>
      </c>
      <c r="B54" s="69"/>
      <c r="C54" s="70"/>
      <c r="D54" s="73">
        <f>+D53/D8*100</f>
        <v>80.6356092690149</v>
      </c>
      <c r="E54" s="73">
        <f>+E53/E8*100</f>
        <v>80.75369560691234</v>
      </c>
      <c r="F54" s="73">
        <f>+F53/F8*100</f>
        <v>79.95257598620393</v>
      </c>
      <c r="G54" s="74">
        <f>+G53/G8*100</f>
        <v>81.49100257069408</v>
      </c>
      <c r="H54" s="69"/>
      <c r="I54" s="70"/>
      <c r="J54" s="73">
        <f>+J53/J8*100</f>
        <v>94.81406087086044</v>
      </c>
      <c r="K54" s="73">
        <f>+K53/K8*100</f>
        <v>94.33574240554674</v>
      </c>
      <c r="L54" s="73">
        <f>+L53/L8*100</f>
        <v>97.49916079221215</v>
      </c>
      <c r="M54" s="74">
        <f>+M53/M8*100</f>
        <v>95.8041958041958</v>
      </c>
    </row>
    <row r="55" spans="1:13" ht="14.25" customHeight="1">
      <c r="A55" s="2" t="s">
        <v>37</v>
      </c>
      <c r="B55" s="69"/>
      <c r="C55" s="70"/>
      <c r="D55" s="67">
        <v>27599</v>
      </c>
      <c r="E55" s="67">
        <v>13983</v>
      </c>
      <c r="F55" s="67">
        <v>11364</v>
      </c>
      <c r="G55" s="68">
        <v>2252</v>
      </c>
      <c r="H55" s="69"/>
      <c r="I55" s="70"/>
      <c r="J55" s="71">
        <v>42635</v>
      </c>
      <c r="K55" s="71">
        <v>25449</v>
      </c>
      <c r="L55" s="71">
        <v>15292</v>
      </c>
      <c r="M55" s="72">
        <v>1894</v>
      </c>
    </row>
    <row r="56" spans="1:13" ht="14.25" customHeight="1">
      <c r="A56" s="2" t="s">
        <v>23</v>
      </c>
      <c r="B56" s="69"/>
      <c r="C56" s="70"/>
      <c r="D56" s="73">
        <f>+D55/D41*100</f>
        <v>72.43261685431594</v>
      </c>
      <c r="E56" s="73">
        <f>+E55/E41*100</f>
        <v>75.3719275549806</v>
      </c>
      <c r="F56" s="73">
        <f>+F55/F41*100</f>
        <v>70.54441616487678</v>
      </c>
      <c r="G56" s="74">
        <f>+G55/G41*100</f>
        <v>65.44609125254287</v>
      </c>
      <c r="H56" s="69"/>
      <c r="I56" s="70"/>
      <c r="J56" s="73">
        <f>+J55/J41*100</f>
        <v>83.05088047374163</v>
      </c>
      <c r="K56" s="73">
        <f>+K55/K41*100</f>
        <v>86.42013039934801</v>
      </c>
      <c r="L56" s="73">
        <f>+L55/L41*100</f>
        <v>79.22905548935289</v>
      </c>
      <c r="M56" s="74">
        <f>+M55/M41*100</f>
        <v>73.21221492075763</v>
      </c>
    </row>
    <row r="57" spans="1:13" ht="14.25" customHeight="1">
      <c r="A57" s="2"/>
      <c r="B57" s="79"/>
      <c r="C57" s="71"/>
      <c r="D57" s="73"/>
      <c r="E57" s="73"/>
      <c r="F57" s="73"/>
      <c r="G57" s="74"/>
      <c r="H57" s="79"/>
      <c r="I57" s="71"/>
      <c r="J57" s="71"/>
      <c r="K57" s="71"/>
      <c r="L57" s="71"/>
      <c r="M57" s="72"/>
    </row>
    <row r="58" spans="1:13" ht="14.25" customHeight="1">
      <c r="A58" s="10" t="s">
        <v>42</v>
      </c>
      <c r="B58" s="79"/>
      <c r="C58" s="71"/>
      <c r="D58" s="71"/>
      <c r="E58" s="71"/>
      <c r="F58" s="71"/>
      <c r="G58" s="72"/>
      <c r="H58" s="79"/>
      <c r="I58" s="71"/>
      <c r="J58" s="71"/>
      <c r="K58" s="71"/>
      <c r="L58" s="71"/>
      <c r="M58" s="72"/>
    </row>
    <row r="59" spans="1:13" ht="14.25" customHeight="1">
      <c r="A59" s="24" t="s">
        <v>33</v>
      </c>
      <c r="B59" s="79"/>
      <c r="C59" s="71"/>
      <c r="D59" s="71"/>
      <c r="E59" s="71"/>
      <c r="F59" s="71"/>
      <c r="G59" s="72"/>
      <c r="H59" s="79"/>
      <c r="I59" s="71"/>
      <c r="J59" s="71"/>
      <c r="K59" s="71"/>
      <c r="L59" s="71"/>
      <c r="M59" s="72"/>
    </row>
    <row r="60" spans="1:13" ht="14.25" customHeight="1">
      <c r="A60" s="2" t="s">
        <v>21</v>
      </c>
      <c r="B60" s="93">
        <v>18281</v>
      </c>
      <c r="C60" s="67">
        <v>1839</v>
      </c>
      <c r="D60" s="67">
        <v>16442</v>
      </c>
      <c r="E60" s="67">
        <v>12381</v>
      </c>
      <c r="F60" s="67">
        <v>3734</v>
      </c>
      <c r="G60" s="68">
        <v>327</v>
      </c>
      <c r="H60" s="79">
        <v>24169</v>
      </c>
      <c r="I60" s="71">
        <v>3010</v>
      </c>
      <c r="J60" s="71">
        <v>21159</v>
      </c>
      <c r="K60" s="71">
        <v>16556</v>
      </c>
      <c r="L60" s="71">
        <v>4366</v>
      </c>
      <c r="M60" s="72">
        <v>237</v>
      </c>
    </row>
    <row r="61" spans="1:13" ht="14.25" customHeight="1">
      <c r="A61" s="2" t="s">
        <v>10</v>
      </c>
      <c r="B61" s="86">
        <f aca="true" t="shared" si="11" ref="B61:M61">+B60/B8*100</f>
        <v>39.835697631343834</v>
      </c>
      <c r="C61" s="73">
        <f t="shared" si="11"/>
        <v>10.915242165242166</v>
      </c>
      <c r="D61" s="73">
        <f t="shared" si="11"/>
        <v>56.61260889026616</v>
      </c>
      <c r="E61" s="73">
        <f t="shared" si="11"/>
        <v>51.55527795128045</v>
      </c>
      <c r="F61" s="73">
        <f t="shared" si="11"/>
        <v>80.49148523388662</v>
      </c>
      <c r="G61" s="74">
        <f t="shared" si="11"/>
        <v>84.06169665809769</v>
      </c>
      <c r="H61" s="86">
        <f t="shared" si="11"/>
        <v>40.04938026115198</v>
      </c>
      <c r="I61" s="73">
        <f t="shared" si="11"/>
        <v>15.00049835542709</v>
      </c>
      <c r="J61" s="73">
        <f t="shared" si="11"/>
        <v>52.52718335733082</v>
      </c>
      <c r="K61" s="73">
        <f t="shared" si="11"/>
        <v>48.63975556730713</v>
      </c>
      <c r="L61" s="73">
        <f t="shared" si="11"/>
        <v>73.27962403491104</v>
      </c>
      <c r="M61" s="74">
        <f t="shared" si="11"/>
        <v>82.86713286713287</v>
      </c>
    </row>
    <row r="62" spans="1:13" ht="14.25" customHeight="1">
      <c r="A62" s="2" t="s">
        <v>24</v>
      </c>
      <c r="B62" s="93">
        <v>51807</v>
      </c>
      <c r="C62" s="67">
        <v>3509</v>
      </c>
      <c r="D62" s="67">
        <v>48298</v>
      </c>
      <c r="E62" s="67">
        <v>31107</v>
      </c>
      <c r="F62" s="67">
        <v>15062</v>
      </c>
      <c r="G62" s="68">
        <v>2129</v>
      </c>
      <c r="H62" s="79">
        <v>68418</v>
      </c>
      <c r="I62" s="71">
        <v>5917</v>
      </c>
      <c r="J62" s="71">
        <v>62501</v>
      </c>
      <c r="K62" s="71">
        <v>43702</v>
      </c>
      <c r="L62" s="71">
        <v>17358</v>
      </c>
      <c r="M62" s="72">
        <v>1441</v>
      </c>
    </row>
    <row r="63" spans="1:13" ht="14.25" customHeight="1">
      <c r="A63" s="2" t="s">
        <v>8</v>
      </c>
      <c r="B63" s="93">
        <f>+B62/$B$62*100</f>
        <v>100</v>
      </c>
      <c r="C63" s="73">
        <f>+C62/$B$62*100</f>
        <v>6.773215974675237</v>
      </c>
      <c r="D63" s="73">
        <f>+D62/$B$62*100</f>
        <v>93.22678402532476</v>
      </c>
      <c r="E63" s="73">
        <f>E62/D62*100</f>
        <v>64.40639363948819</v>
      </c>
      <c r="F63" s="73">
        <f>F62/D62*100</f>
        <v>31.185556337736553</v>
      </c>
      <c r="G63" s="74">
        <f>G62/D62*100</f>
        <v>4.40805002277527</v>
      </c>
      <c r="H63" s="90">
        <f>+H62/$H$62*100</f>
        <v>100</v>
      </c>
      <c r="I63" s="73">
        <f>+I62/$H$62*100</f>
        <v>8.648308924552019</v>
      </c>
      <c r="J63" s="73">
        <f>+J62/$H$62*100</f>
        <v>91.35169107544799</v>
      </c>
      <c r="K63" s="73">
        <f>K62/J62*100</f>
        <v>69.92208124670005</v>
      </c>
      <c r="L63" s="73">
        <f>L62/J62*100</f>
        <v>27.77235564230972</v>
      </c>
      <c r="M63" s="74">
        <f>M62/J62*100</f>
        <v>2.305563110990224</v>
      </c>
    </row>
    <row r="64" spans="1:13" ht="14.25" customHeight="1">
      <c r="A64" s="2" t="s">
        <v>25</v>
      </c>
      <c r="B64" s="86">
        <f aca="true" t="shared" si="12" ref="B64:M64">+B62/B8</f>
        <v>1.1289141661763744</v>
      </c>
      <c r="C64" s="73">
        <f t="shared" si="12"/>
        <v>0.20827397910731243</v>
      </c>
      <c r="D64" s="73">
        <f t="shared" si="12"/>
        <v>1.6629824742623007</v>
      </c>
      <c r="E64" s="73">
        <f t="shared" si="12"/>
        <v>1.295315427857589</v>
      </c>
      <c r="F64" s="73">
        <f t="shared" si="12"/>
        <v>3.2468204354386723</v>
      </c>
      <c r="G64" s="74">
        <f t="shared" si="12"/>
        <v>5.473007712082262</v>
      </c>
      <c r="H64" s="86">
        <f t="shared" si="12"/>
        <v>1.1337243984887653</v>
      </c>
      <c r="I64" s="73">
        <f t="shared" si="12"/>
        <v>0.2948769062095086</v>
      </c>
      <c r="J64" s="73">
        <f t="shared" si="12"/>
        <v>1.5515863164688943</v>
      </c>
      <c r="K64" s="73">
        <f t="shared" si="12"/>
        <v>1.2839179740290263</v>
      </c>
      <c r="L64" s="73">
        <f t="shared" si="12"/>
        <v>2.9133937562940586</v>
      </c>
      <c r="M64" s="74">
        <f t="shared" si="12"/>
        <v>5.038461538461538</v>
      </c>
    </row>
    <row r="65" spans="1:13" ht="12" customHeight="1">
      <c r="A65" s="2"/>
      <c r="B65" s="86"/>
      <c r="C65" s="73"/>
      <c r="D65" s="73"/>
      <c r="E65" s="73"/>
      <c r="F65" s="73"/>
      <c r="G65" s="74"/>
      <c r="H65" s="86"/>
      <c r="I65" s="73"/>
      <c r="J65" s="73"/>
      <c r="K65" s="73"/>
      <c r="L65" s="73"/>
      <c r="M65" s="74"/>
    </row>
    <row r="66" spans="1:13" ht="14.25" customHeight="1">
      <c r="A66" s="10" t="s">
        <v>26</v>
      </c>
      <c r="B66" s="79"/>
      <c r="C66" s="71"/>
      <c r="D66" s="71"/>
      <c r="E66" s="71"/>
      <c r="F66" s="71"/>
      <c r="G66" s="72"/>
      <c r="H66" s="79"/>
      <c r="I66" s="71"/>
      <c r="J66" s="71"/>
      <c r="K66" s="71"/>
      <c r="L66" s="71"/>
      <c r="M66" s="72"/>
    </row>
    <row r="67" spans="1:13" ht="14.25" customHeight="1">
      <c r="A67" s="2" t="s">
        <v>27</v>
      </c>
      <c r="B67" s="93">
        <v>9620</v>
      </c>
      <c r="C67" s="67">
        <v>2348</v>
      </c>
      <c r="D67" s="67">
        <v>7272</v>
      </c>
      <c r="E67" s="67">
        <v>5713</v>
      </c>
      <c r="F67" s="67">
        <v>1419</v>
      </c>
      <c r="G67" s="68">
        <v>140</v>
      </c>
      <c r="H67" s="79">
        <v>14629</v>
      </c>
      <c r="I67" s="71">
        <v>3123</v>
      </c>
      <c r="J67" s="71">
        <v>11506</v>
      </c>
      <c r="K67" s="71">
        <v>9467</v>
      </c>
      <c r="L67" s="71">
        <v>1932</v>
      </c>
      <c r="M67" s="72">
        <v>107</v>
      </c>
    </row>
    <row r="68" spans="1:13" ht="14.25" customHeight="1">
      <c r="A68" s="2" t="s">
        <v>10</v>
      </c>
      <c r="B68" s="86">
        <f aca="true" t="shared" si="13" ref="B68:M68">+B67/B8*100</f>
        <v>20.962716000958796</v>
      </c>
      <c r="C68" s="73">
        <f t="shared" si="13"/>
        <v>13.936372269705602</v>
      </c>
      <c r="D68" s="73">
        <f t="shared" si="13"/>
        <v>25.038735667802914</v>
      </c>
      <c r="E68" s="73">
        <f t="shared" si="13"/>
        <v>23.78929835519467</v>
      </c>
      <c r="F68" s="73">
        <f t="shared" si="13"/>
        <v>30.588488898469496</v>
      </c>
      <c r="G68" s="74">
        <f t="shared" si="13"/>
        <v>35.98971722365039</v>
      </c>
      <c r="H68" s="86">
        <f t="shared" si="13"/>
        <v>24.241068469543315</v>
      </c>
      <c r="I68" s="73">
        <f t="shared" si="13"/>
        <v>15.563639988039471</v>
      </c>
      <c r="J68" s="73">
        <f t="shared" si="13"/>
        <v>28.56362643364282</v>
      </c>
      <c r="K68" s="73">
        <f t="shared" si="13"/>
        <v>27.813032493095953</v>
      </c>
      <c r="L68" s="73">
        <f t="shared" si="13"/>
        <v>32.4269889224572</v>
      </c>
      <c r="M68" s="74">
        <f t="shared" si="13"/>
        <v>37.41258741258741</v>
      </c>
    </row>
    <row r="69" spans="1:13" ht="14.25" customHeight="1">
      <c r="A69" s="2" t="s">
        <v>60</v>
      </c>
      <c r="B69" s="93">
        <v>21948</v>
      </c>
      <c r="C69" s="67">
        <v>4698</v>
      </c>
      <c r="D69" s="67">
        <v>17250</v>
      </c>
      <c r="E69" s="67">
        <v>12813</v>
      </c>
      <c r="F69" s="67">
        <v>3958</v>
      </c>
      <c r="G69" s="68">
        <v>479</v>
      </c>
      <c r="H69" s="79">
        <v>38801</v>
      </c>
      <c r="I69" s="71">
        <v>7540</v>
      </c>
      <c r="J69" s="71">
        <v>31261</v>
      </c>
      <c r="K69" s="71">
        <v>24931</v>
      </c>
      <c r="L69" s="71">
        <v>5953</v>
      </c>
      <c r="M69" s="72">
        <v>377</v>
      </c>
    </row>
    <row r="70" spans="1:13" ht="14.25" customHeight="1">
      <c r="A70" s="2" t="s">
        <v>12</v>
      </c>
      <c r="B70" s="93">
        <f>+B69/$B$69*100</f>
        <v>100</v>
      </c>
      <c r="C70" s="73">
        <f>+C69/$B$69*100</f>
        <v>21.405139420448332</v>
      </c>
      <c r="D70" s="73">
        <f>+D69/$B$69*100</f>
        <v>78.59486057955168</v>
      </c>
      <c r="E70" s="73">
        <f>E69/D69*100</f>
        <v>74.27826086956522</v>
      </c>
      <c r="F70" s="73">
        <f>F69/D69*100</f>
        <v>22.944927536231884</v>
      </c>
      <c r="G70" s="74">
        <f>G69/D69*100</f>
        <v>2.7768115942028984</v>
      </c>
      <c r="H70" s="90">
        <f>+H69/$H$69*100</f>
        <v>100</v>
      </c>
      <c r="I70" s="73">
        <f>+I69/$H$69*100</f>
        <v>19.432488853380068</v>
      </c>
      <c r="J70" s="73">
        <f>+J69/$H$69*100</f>
        <v>80.56751114661994</v>
      </c>
      <c r="K70" s="73">
        <f>K69/J69*100</f>
        <v>79.75112760308372</v>
      </c>
      <c r="L70" s="73">
        <f>L69/J69*100</f>
        <v>19.042896900291097</v>
      </c>
      <c r="M70" s="74">
        <f>M69/J69*100</f>
        <v>1.2059754966251879</v>
      </c>
    </row>
    <row r="71" spans="1:13" ht="14.25" customHeight="1">
      <c r="A71" s="2" t="s">
        <v>34</v>
      </c>
      <c r="B71" s="86">
        <f aca="true" t="shared" si="14" ref="B71:M71">+B69/B8</f>
        <v>0.4782637118389227</v>
      </c>
      <c r="C71" s="73">
        <f t="shared" si="14"/>
        <v>0.27884615384615385</v>
      </c>
      <c r="D71" s="73">
        <f t="shared" si="14"/>
        <v>0.5939469063113315</v>
      </c>
      <c r="E71" s="73">
        <f t="shared" si="14"/>
        <v>0.5335415365396627</v>
      </c>
      <c r="F71" s="73">
        <f t="shared" si="14"/>
        <v>0.8532011209312352</v>
      </c>
      <c r="G71" s="74">
        <f t="shared" si="14"/>
        <v>1.231362467866324</v>
      </c>
      <c r="H71" s="86">
        <f t="shared" si="14"/>
        <v>0.6429541989792537</v>
      </c>
      <c r="I71" s="73">
        <f t="shared" si="14"/>
        <v>0.37575999202631316</v>
      </c>
      <c r="J71" s="73">
        <f t="shared" si="14"/>
        <v>0.7760538205650166</v>
      </c>
      <c r="K71" s="73">
        <f t="shared" si="14"/>
        <v>0.7324460896644926</v>
      </c>
      <c r="L71" s="73">
        <f t="shared" si="14"/>
        <v>0.9991607922121517</v>
      </c>
      <c r="M71" s="74">
        <f t="shared" si="14"/>
        <v>1.3181818181818181</v>
      </c>
    </row>
    <row r="72" spans="1:13" ht="12" customHeight="1">
      <c r="A72" s="2"/>
      <c r="B72" s="86"/>
      <c r="C72" s="73"/>
      <c r="D72" s="73"/>
      <c r="E72" s="73"/>
      <c r="F72" s="73"/>
      <c r="G72" s="74"/>
      <c r="H72" s="86"/>
      <c r="I72" s="73"/>
      <c r="J72" s="73"/>
      <c r="K72" s="73"/>
      <c r="L72" s="73"/>
      <c r="M72" s="74"/>
    </row>
    <row r="73" spans="1:13" ht="14.25" customHeight="1">
      <c r="A73" s="10" t="s">
        <v>28</v>
      </c>
      <c r="B73" s="79"/>
      <c r="C73" s="71"/>
      <c r="D73" s="71"/>
      <c r="E73" s="71"/>
      <c r="F73" s="71"/>
      <c r="G73" s="72"/>
      <c r="H73" s="79"/>
      <c r="I73" s="71"/>
      <c r="J73" s="71"/>
      <c r="K73" s="71"/>
      <c r="L73" s="71"/>
      <c r="M73" s="72"/>
    </row>
    <row r="74" spans="1:13" ht="14.25" customHeight="1">
      <c r="A74" s="2" t="s">
        <v>27</v>
      </c>
      <c r="B74" s="93">
        <v>31664</v>
      </c>
      <c r="C74" s="67">
        <v>8917</v>
      </c>
      <c r="D74" s="67">
        <v>22747</v>
      </c>
      <c r="E74" s="67">
        <v>18373</v>
      </c>
      <c r="F74" s="67">
        <v>4019</v>
      </c>
      <c r="G74" s="68">
        <v>355</v>
      </c>
      <c r="H74" s="79">
        <v>37859</v>
      </c>
      <c r="I74" s="71">
        <v>9573</v>
      </c>
      <c r="J74" s="71">
        <v>28286</v>
      </c>
      <c r="K74" s="71">
        <v>23427</v>
      </c>
      <c r="L74" s="71">
        <v>4635</v>
      </c>
      <c r="M74" s="72">
        <v>224</v>
      </c>
    </row>
    <row r="75" spans="1:13" ht="14.25" customHeight="1">
      <c r="A75" s="2" t="s">
        <v>29</v>
      </c>
      <c r="B75" s="86">
        <f aca="true" t="shared" si="15" ref="B75:M75">+B74/B8*100</f>
        <v>68.99827852955917</v>
      </c>
      <c r="C75" s="73">
        <f t="shared" si="15"/>
        <v>52.926163342830016</v>
      </c>
      <c r="D75" s="73">
        <f t="shared" si="15"/>
        <v>78.32179871225424</v>
      </c>
      <c r="E75" s="73">
        <f t="shared" si="15"/>
        <v>76.50635019779305</v>
      </c>
      <c r="F75" s="73">
        <f t="shared" si="15"/>
        <v>86.63505065746928</v>
      </c>
      <c r="G75" s="74">
        <f t="shared" si="15"/>
        <v>91.25964010282776</v>
      </c>
      <c r="H75" s="86">
        <f t="shared" si="15"/>
        <v>62.734473387684766</v>
      </c>
      <c r="I75" s="73">
        <f t="shared" si="15"/>
        <v>47.70756503538324</v>
      </c>
      <c r="J75" s="73">
        <f t="shared" si="15"/>
        <v>70.21994935703292</v>
      </c>
      <c r="K75" s="73">
        <f t="shared" si="15"/>
        <v>68.8260179799048</v>
      </c>
      <c r="L75" s="73">
        <f t="shared" si="15"/>
        <v>77.79456193353475</v>
      </c>
      <c r="M75" s="74">
        <f t="shared" si="15"/>
        <v>78.32167832167832</v>
      </c>
    </row>
    <row r="76" spans="1:13" ht="14.25" customHeight="1">
      <c r="A76" s="2" t="s">
        <v>59</v>
      </c>
      <c r="B76" s="93">
        <v>185392</v>
      </c>
      <c r="C76" s="67">
        <v>38990</v>
      </c>
      <c r="D76" s="67">
        <v>146402</v>
      </c>
      <c r="E76" s="67">
        <v>107116</v>
      </c>
      <c r="F76" s="67">
        <v>34918</v>
      </c>
      <c r="G76" s="68">
        <v>4368</v>
      </c>
      <c r="H76" s="79">
        <v>255452</v>
      </c>
      <c r="I76" s="71">
        <v>53368</v>
      </c>
      <c r="J76" s="71">
        <v>202084</v>
      </c>
      <c r="K76" s="71">
        <v>158332</v>
      </c>
      <c r="L76" s="71">
        <v>41485</v>
      </c>
      <c r="M76" s="72">
        <v>2267</v>
      </c>
    </row>
    <row r="77" spans="1:13" ht="14.25" customHeight="1">
      <c r="A77" s="2" t="s">
        <v>8</v>
      </c>
      <c r="B77" s="93">
        <f>+B76/$B$76*100</f>
        <v>100</v>
      </c>
      <c r="C77" s="73">
        <f>+C76/$B$76*100</f>
        <v>21.031112453611804</v>
      </c>
      <c r="D77" s="73">
        <f>+D76/$B$76*100</f>
        <v>78.96888754638819</v>
      </c>
      <c r="E77" s="73">
        <f>E76/D76*100</f>
        <v>73.16566713569486</v>
      </c>
      <c r="F77" s="73">
        <f>F76/D76*100</f>
        <v>23.850767066023685</v>
      </c>
      <c r="G77" s="74">
        <f>G76/D76*100</f>
        <v>2.983565798281444</v>
      </c>
      <c r="H77" s="90">
        <f>+H76/$H$76*100</f>
        <v>100</v>
      </c>
      <c r="I77" s="73">
        <f>+I76/$H$76*100</f>
        <v>20.89159607284343</v>
      </c>
      <c r="J77" s="73">
        <f>+J76/$H$76*100</f>
        <v>79.10840392715657</v>
      </c>
      <c r="K77" s="73">
        <f>K76/J76*100</f>
        <v>78.34959719720513</v>
      </c>
      <c r="L77" s="73">
        <f>L76/J76*100</f>
        <v>20.528592070624097</v>
      </c>
      <c r="M77" s="74">
        <f>M76/J76*100</f>
        <v>1.1218107321707804</v>
      </c>
    </row>
    <row r="78" spans="1:13" ht="14.25" customHeight="1">
      <c r="A78" s="2" t="s">
        <v>35</v>
      </c>
      <c r="B78" s="86">
        <f aca="true" t="shared" si="16" ref="B78:M78">+B76/B8</f>
        <v>4.039833518554836</v>
      </c>
      <c r="C78" s="73">
        <f t="shared" si="16"/>
        <v>2.314221272554606</v>
      </c>
      <c r="D78" s="73">
        <f t="shared" si="16"/>
        <v>5.040870433495162</v>
      </c>
      <c r="E78" s="73">
        <f t="shared" si="16"/>
        <v>4.460378929835519</v>
      </c>
      <c r="F78" s="73">
        <f t="shared" si="16"/>
        <v>7.527053244233671</v>
      </c>
      <c r="G78" s="74">
        <f t="shared" si="16"/>
        <v>11.228791773778921</v>
      </c>
      <c r="H78" s="86">
        <f t="shared" si="16"/>
        <v>4.232982037515742</v>
      </c>
      <c r="I78" s="73">
        <f t="shared" si="16"/>
        <v>2.6596232432971196</v>
      </c>
      <c r="J78" s="73">
        <f t="shared" si="16"/>
        <v>5.016732039124174</v>
      </c>
      <c r="K78" s="73">
        <f t="shared" si="16"/>
        <v>4.651624654797579</v>
      </c>
      <c r="L78" s="73">
        <f t="shared" si="16"/>
        <v>6.962907015777106</v>
      </c>
      <c r="M78" s="74">
        <f t="shared" si="16"/>
        <v>7.926573426573427</v>
      </c>
    </row>
    <row r="79" spans="1:13" ht="12" customHeight="1">
      <c r="A79" s="2"/>
      <c r="B79" s="86"/>
      <c r="C79" s="73"/>
      <c r="D79" s="73"/>
      <c r="E79" s="73"/>
      <c r="F79" s="73"/>
      <c r="G79" s="74"/>
      <c r="H79" s="86"/>
      <c r="I79" s="73"/>
      <c r="J79" s="73"/>
      <c r="K79" s="73"/>
      <c r="L79" s="73"/>
      <c r="M79" s="74"/>
    </row>
    <row r="80" spans="1:13" ht="14.25" customHeight="1">
      <c r="A80" s="10" t="s">
        <v>57</v>
      </c>
      <c r="B80" s="93"/>
      <c r="C80" s="67"/>
      <c r="D80" s="67"/>
      <c r="E80" s="67"/>
      <c r="F80" s="67"/>
      <c r="G80" s="68"/>
      <c r="H80" s="79"/>
      <c r="I80" s="71"/>
      <c r="J80" s="71"/>
      <c r="K80" s="71"/>
      <c r="L80" s="71"/>
      <c r="M80" s="72"/>
    </row>
    <row r="81" spans="1:13" ht="14.25" customHeight="1">
      <c r="A81" s="2" t="s">
        <v>27</v>
      </c>
      <c r="B81" s="93">
        <v>8021</v>
      </c>
      <c r="C81" s="67">
        <v>1645</v>
      </c>
      <c r="D81" s="67">
        <v>6373</v>
      </c>
      <c r="E81" s="67">
        <v>4883</v>
      </c>
      <c r="F81" s="67">
        <v>1339</v>
      </c>
      <c r="G81" s="68">
        <v>154</v>
      </c>
      <c r="H81" s="79">
        <v>9121</v>
      </c>
      <c r="I81" s="71">
        <v>1627</v>
      </c>
      <c r="J81" s="71">
        <v>7494</v>
      </c>
      <c r="K81" s="71">
        <v>6000</v>
      </c>
      <c r="L81" s="71">
        <v>1402</v>
      </c>
      <c r="M81" s="72">
        <v>92</v>
      </c>
    </row>
    <row r="82" spans="1:13" ht="14.25" customHeight="1">
      <c r="A82" s="2" t="s">
        <v>29</v>
      </c>
      <c r="B82" s="86">
        <f aca="true" t="shared" si="17" ref="B82:M82">+B81/B8*100</f>
        <v>17.478372665664292</v>
      </c>
      <c r="C82" s="73">
        <f t="shared" si="17"/>
        <v>9.763770180436847</v>
      </c>
      <c r="D82" s="73">
        <f t="shared" si="17"/>
        <v>21.943325414041247</v>
      </c>
      <c r="E82" s="73">
        <f t="shared" si="17"/>
        <v>20.333125130127</v>
      </c>
      <c r="F82" s="73">
        <f t="shared" si="17"/>
        <v>28.86397930588489</v>
      </c>
      <c r="G82" s="74">
        <f t="shared" si="17"/>
        <v>39.588688946015424</v>
      </c>
      <c r="H82" s="86">
        <f t="shared" si="17"/>
        <v>15.114005435142838</v>
      </c>
      <c r="I82" s="73">
        <f t="shared" si="17"/>
        <v>8.10824279876408</v>
      </c>
      <c r="J82" s="73">
        <f t="shared" si="17"/>
        <v>18.60384290750211</v>
      </c>
      <c r="K82" s="73">
        <f t="shared" si="17"/>
        <v>17.627357659086904</v>
      </c>
      <c r="L82" s="73">
        <f t="shared" si="17"/>
        <v>23.531386371265526</v>
      </c>
      <c r="M82" s="74">
        <f t="shared" si="17"/>
        <v>32.16783216783217</v>
      </c>
    </row>
    <row r="83" spans="1:13" ht="14.25" customHeight="1">
      <c r="A83" s="2" t="s">
        <v>30</v>
      </c>
      <c r="B83" s="93">
        <v>28312</v>
      </c>
      <c r="C83" s="67">
        <v>5271</v>
      </c>
      <c r="D83" s="67">
        <v>23041</v>
      </c>
      <c r="E83" s="67">
        <v>17063</v>
      </c>
      <c r="F83" s="67">
        <v>5169</v>
      </c>
      <c r="G83" s="68">
        <v>809</v>
      </c>
      <c r="H83" s="79">
        <v>44785</v>
      </c>
      <c r="I83" s="71">
        <v>6982</v>
      </c>
      <c r="J83" s="71">
        <v>37803</v>
      </c>
      <c r="K83" s="71">
        <v>29021</v>
      </c>
      <c r="L83" s="71">
        <v>8142</v>
      </c>
      <c r="M83" s="72">
        <v>640</v>
      </c>
    </row>
    <row r="84" spans="1:13" ht="14.25" customHeight="1">
      <c r="A84" s="2" t="s">
        <v>8</v>
      </c>
      <c r="B84" s="93">
        <f>+B83/$B$83*100</f>
        <v>100</v>
      </c>
      <c r="C84" s="73">
        <f>+C83/$B$83*100</f>
        <v>18.617547329754167</v>
      </c>
      <c r="D84" s="73">
        <f>+D83/$B$83*100</f>
        <v>81.38245267024583</v>
      </c>
      <c r="E84" s="73">
        <f>E83/D83*100</f>
        <v>74.05494553187796</v>
      </c>
      <c r="F84" s="73">
        <f>F83/D83*100</f>
        <v>22.43392213879606</v>
      </c>
      <c r="G84" s="74">
        <f>G83/D83*100</f>
        <v>3.511132329325984</v>
      </c>
      <c r="H84" s="90">
        <f>+H83/$H$83*100</f>
        <v>100</v>
      </c>
      <c r="I84" s="73">
        <f>+I83/$H$83*100</f>
        <v>15.59004130847382</v>
      </c>
      <c r="J84" s="73">
        <f>+J83/$H$83*100</f>
        <v>84.40995869152617</v>
      </c>
      <c r="K84" s="73">
        <f>K83/J83*100</f>
        <v>76.76903949422004</v>
      </c>
      <c r="L84" s="73">
        <f>L83/J83*100</f>
        <v>21.537973176732006</v>
      </c>
      <c r="M84" s="74">
        <f>M83/J83*100</f>
        <v>1.692987329047959</v>
      </c>
    </row>
    <row r="85" spans="1:13" ht="14.25" customHeight="1">
      <c r="A85" s="21" t="s">
        <v>36</v>
      </c>
      <c r="B85" s="89">
        <f aca="true" t="shared" si="18" ref="B85:M85">+B83/B8</f>
        <v>0.6169401407683424</v>
      </c>
      <c r="C85" s="87">
        <f t="shared" si="18"/>
        <v>0.31285612535612534</v>
      </c>
      <c r="D85" s="87">
        <f t="shared" si="18"/>
        <v>0.7933409083083703</v>
      </c>
      <c r="E85" s="87">
        <f t="shared" si="18"/>
        <v>0.7105142619196335</v>
      </c>
      <c r="F85" s="87">
        <f t="shared" si="18"/>
        <v>1.1142487605087303</v>
      </c>
      <c r="G85" s="88">
        <f t="shared" si="18"/>
        <v>2.0796915167095116</v>
      </c>
      <c r="H85" s="89">
        <f t="shared" si="18"/>
        <v>0.7421124146616292</v>
      </c>
      <c r="I85" s="87">
        <f t="shared" si="18"/>
        <v>0.34795175919465765</v>
      </c>
      <c r="J85" s="87">
        <f t="shared" si="18"/>
        <v>0.9384588650017377</v>
      </c>
      <c r="K85" s="87">
        <f t="shared" si="18"/>
        <v>0.8526059110406017</v>
      </c>
      <c r="L85" s="87">
        <f t="shared" si="18"/>
        <v>1.3665659617321249</v>
      </c>
      <c r="M85" s="88">
        <f t="shared" si="18"/>
        <v>2.237762237762238</v>
      </c>
    </row>
    <row r="86" spans="1:13" ht="14.25" customHeight="1">
      <c r="A86" s="118" t="s">
        <v>41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</row>
    <row r="87" spans="1:8" ht="15" customHeight="1">
      <c r="A87" s="14"/>
      <c r="B87" s="14"/>
      <c r="C87" s="14"/>
      <c r="D87" s="14"/>
      <c r="E87" s="14"/>
      <c r="F87" s="14"/>
      <c r="G87" s="14"/>
      <c r="H87" s="14"/>
    </row>
  </sheetData>
  <sheetProtection/>
  <mergeCells count="12">
    <mergeCell ref="A45:M45"/>
    <mergeCell ref="A86:M86"/>
    <mergeCell ref="H5:H6"/>
    <mergeCell ref="I5:I6"/>
    <mergeCell ref="J5:M5"/>
    <mergeCell ref="A1:M1"/>
    <mergeCell ref="A4:A6"/>
    <mergeCell ref="B4:G4"/>
    <mergeCell ref="H4:M4"/>
    <mergeCell ref="B5:B6"/>
    <mergeCell ref="C5:C6"/>
    <mergeCell ref="D5:G5"/>
  </mergeCells>
  <printOptions horizontalCentered="1"/>
  <pageMargins left="1" right="0.75" top="1" bottom="1" header="0.75" footer="0.75"/>
  <pageSetup firstPageNumber="31" useFirstPageNumber="1" horizontalDpi="600" verticalDpi="600" orientation="portrait" r:id="rId1"/>
  <headerFooter alignWithMargins="0">
    <oddFooter>&amp;L&amp;"Arial Narrow,Regular"&amp;8           Zila series: Jamalpur&amp;C&amp;"Arial Narrow,Regular"&amp;8&amp;P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87"/>
  <sheetViews>
    <sheetView view="pageBreakPreview" zoomScaleSheetLayoutView="100" zoomScalePageLayoutView="0" workbookViewId="0" topLeftCell="A1">
      <selection activeCell="L43" sqref="L43"/>
    </sheetView>
  </sheetViews>
  <sheetFormatPr defaultColWidth="9.140625" defaultRowHeight="15" customHeight="1"/>
  <cols>
    <col min="1" max="1" width="21.7109375" style="12" customWidth="1"/>
    <col min="2" max="2" width="5.00390625" style="12" customWidth="1"/>
    <col min="3" max="3" width="6.57421875" style="12" customWidth="1"/>
    <col min="4" max="5" width="5.57421875" style="12" customWidth="1"/>
    <col min="6" max="7" width="5.140625" style="12" customWidth="1"/>
    <col min="8" max="8" width="4.8515625" style="14" customWidth="1"/>
    <col min="9" max="9" width="6.28125" style="14" customWidth="1"/>
    <col min="10" max="11" width="5.7109375" style="14" customWidth="1"/>
    <col min="12" max="13" width="5.28125" style="14" customWidth="1"/>
    <col min="14" max="16384" width="9.140625" style="14" customWidth="1"/>
  </cols>
  <sheetData>
    <row r="1" spans="1:13" ht="15" customHeight="1">
      <c r="A1" s="112" t="s">
        <v>54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7" ht="15" customHeight="1">
      <c r="B2" s="14"/>
      <c r="C2" s="14"/>
      <c r="D2" s="14"/>
      <c r="E2" s="14"/>
      <c r="F2" s="14"/>
      <c r="G2" s="14"/>
    </row>
    <row r="3" spans="1:11" ht="15" customHeight="1">
      <c r="A3" s="60" t="s">
        <v>67</v>
      </c>
      <c r="B3" s="61"/>
      <c r="C3" s="61"/>
      <c r="D3" s="61"/>
      <c r="E3" s="61"/>
      <c r="F3" s="62" t="s">
        <v>47</v>
      </c>
      <c r="G3" s="61"/>
      <c r="H3" s="15"/>
      <c r="K3" s="15" t="s">
        <v>0</v>
      </c>
    </row>
    <row r="4" spans="1:13" ht="15" customHeight="1">
      <c r="A4" s="113" t="s">
        <v>1</v>
      </c>
      <c r="B4" s="117">
        <v>1996</v>
      </c>
      <c r="C4" s="117"/>
      <c r="D4" s="117"/>
      <c r="E4" s="117"/>
      <c r="F4" s="117"/>
      <c r="G4" s="117"/>
      <c r="H4" s="117">
        <v>2008</v>
      </c>
      <c r="I4" s="117"/>
      <c r="J4" s="117"/>
      <c r="K4" s="117"/>
      <c r="L4" s="117"/>
      <c r="M4" s="117"/>
    </row>
    <row r="5" spans="1:13" ht="15" customHeight="1">
      <c r="A5" s="113"/>
      <c r="B5" s="119" t="s">
        <v>2</v>
      </c>
      <c r="C5" s="117" t="s">
        <v>32</v>
      </c>
      <c r="D5" s="117" t="s">
        <v>3</v>
      </c>
      <c r="E5" s="117"/>
      <c r="F5" s="117"/>
      <c r="G5" s="117"/>
      <c r="H5" s="117" t="s">
        <v>2</v>
      </c>
      <c r="I5" s="117" t="s">
        <v>32</v>
      </c>
      <c r="J5" s="117" t="s">
        <v>3</v>
      </c>
      <c r="K5" s="117"/>
      <c r="L5" s="117"/>
      <c r="M5" s="117"/>
    </row>
    <row r="6" spans="1:13" ht="15" customHeight="1">
      <c r="A6" s="113"/>
      <c r="B6" s="120"/>
      <c r="C6" s="117"/>
      <c r="D6" s="3" t="s">
        <v>46</v>
      </c>
      <c r="E6" s="3" t="s">
        <v>4</v>
      </c>
      <c r="F6" s="3" t="s">
        <v>5</v>
      </c>
      <c r="G6" s="3" t="s">
        <v>6</v>
      </c>
      <c r="H6" s="117"/>
      <c r="I6" s="117"/>
      <c r="J6" s="3" t="s">
        <v>46</v>
      </c>
      <c r="K6" s="3" t="s">
        <v>4</v>
      </c>
      <c r="L6" s="3" t="s">
        <v>5</v>
      </c>
      <c r="M6" s="3" t="s">
        <v>6</v>
      </c>
    </row>
    <row r="7" spans="1:13" ht="14.25" customHeight="1">
      <c r="A7" s="98"/>
      <c r="B7" s="101"/>
      <c r="C7" s="99"/>
      <c r="D7" s="99"/>
      <c r="E7" s="99"/>
      <c r="F7" s="99"/>
      <c r="G7" s="100"/>
      <c r="H7" s="99"/>
      <c r="I7" s="99"/>
      <c r="J7" s="99"/>
      <c r="K7" s="99"/>
      <c r="L7" s="99"/>
      <c r="M7" s="100"/>
    </row>
    <row r="8" spans="1:13" ht="14.25" customHeight="1">
      <c r="A8" s="17" t="s">
        <v>7</v>
      </c>
      <c r="B8" s="93">
        <v>59230</v>
      </c>
      <c r="C8" s="67">
        <v>21876</v>
      </c>
      <c r="D8" s="67">
        <v>37354</v>
      </c>
      <c r="E8" s="67">
        <v>32509</v>
      </c>
      <c r="F8" s="67">
        <v>4425</v>
      </c>
      <c r="G8" s="68">
        <v>423</v>
      </c>
      <c r="H8" s="71">
        <v>79679</v>
      </c>
      <c r="I8" s="71">
        <v>28995</v>
      </c>
      <c r="J8" s="71">
        <v>50684</v>
      </c>
      <c r="K8" s="71">
        <v>44644</v>
      </c>
      <c r="L8" s="71">
        <v>5669</v>
      </c>
      <c r="M8" s="72">
        <v>371</v>
      </c>
    </row>
    <row r="9" spans="1:14" ht="14.25" customHeight="1">
      <c r="A9" s="2" t="s">
        <v>8</v>
      </c>
      <c r="B9" s="93">
        <f>+B8/$B$8*100</f>
        <v>100</v>
      </c>
      <c r="C9" s="73">
        <f>+C8/$B$8*100</f>
        <v>36.933986155664364</v>
      </c>
      <c r="D9" s="73">
        <f>+D8/$B$8*100</f>
        <v>63.06601384433564</v>
      </c>
      <c r="E9" s="73">
        <f>E8/D8*100</f>
        <v>87.029501525941</v>
      </c>
      <c r="F9" s="73">
        <f>F8/D8*100</f>
        <v>11.84612089736039</v>
      </c>
      <c r="G9" s="74">
        <f>G8/D8*100</f>
        <v>1.1324088451036034</v>
      </c>
      <c r="H9" s="80">
        <f>+H8/$H$8*100</f>
        <v>100</v>
      </c>
      <c r="I9" s="73">
        <f>+I8/$H$8*100</f>
        <v>36.389763927760136</v>
      </c>
      <c r="J9" s="73">
        <f>+J8/$H$8*100</f>
        <v>63.610236072239864</v>
      </c>
      <c r="K9" s="73">
        <f>K8/J8*100</f>
        <v>88.08302422855338</v>
      </c>
      <c r="L9" s="73">
        <f>L8/J8*100</f>
        <v>11.184989345750138</v>
      </c>
      <c r="M9" s="74">
        <f>M8/J8*100</f>
        <v>0.7319864256964723</v>
      </c>
      <c r="N9" s="109"/>
    </row>
    <row r="10" spans="1:13" ht="14.25" customHeight="1">
      <c r="A10" s="18" t="s">
        <v>43</v>
      </c>
      <c r="B10" s="79"/>
      <c r="C10" s="71"/>
      <c r="D10" s="71"/>
      <c r="E10" s="71"/>
      <c r="F10" s="71"/>
      <c r="G10" s="72"/>
      <c r="H10" s="71"/>
      <c r="I10" s="71"/>
      <c r="J10" s="71"/>
      <c r="K10" s="71"/>
      <c r="L10" s="71"/>
      <c r="M10" s="72"/>
    </row>
    <row r="11" spans="1:13" ht="14.25" customHeight="1">
      <c r="A11" s="1" t="s">
        <v>9</v>
      </c>
      <c r="B11" s="93">
        <v>36807</v>
      </c>
      <c r="C11" s="67">
        <v>17358</v>
      </c>
      <c r="D11" s="67">
        <v>19449</v>
      </c>
      <c r="E11" s="67">
        <v>16441</v>
      </c>
      <c r="F11" s="67">
        <v>2698</v>
      </c>
      <c r="G11" s="68">
        <v>310</v>
      </c>
      <c r="H11" s="71">
        <v>45008</v>
      </c>
      <c r="I11" s="71">
        <v>22985</v>
      </c>
      <c r="J11" s="71">
        <v>22023</v>
      </c>
      <c r="K11" s="71">
        <v>18854</v>
      </c>
      <c r="L11" s="71">
        <v>2934</v>
      </c>
      <c r="M11" s="72">
        <v>235</v>
      </c>
    </row>
    <row r="12" spans="1:13" ht="14.25" customHeight="1">
      <c r="A12" s="2" t="s">
        <v>8</v>
      </c>
      <c r="B12" s="93">
        <f>+B11/$B$11*100</f>
        <v>100</v>
      </c>
      <c r="C12" s="73">
        <f>+C11/$B$11*100</f>
        <v>47.15950770233923</v>
      </c>
      <c r="D12" s="73">
        <f>+D11/$B$11*100</f>
        <v>52.84049229766077</v>
      </c>
      <c r="E12" s="73">
        <f>E11/D11*100</f>
        <v>84.53390919841637</v>
      </c>
      <c r="F12" s="73">
        <f>F11/D11*100</f>
        <v>13.872178518175742</v>
      </c>
      <c r="G12" s="74">
        <f>G11/D11*100</f>
        <v>1.5939122834078872</v>
      </c>
      <c r="H12" s="71">
        <f>+H11/$H$11*100</f>
        <v>100</v>
      </c>
      <c r="I12" s="77">
        <f>+I11/$H$11*100</f>
        <v>51.0686988979737</v>
      </c>
      <c r="J12" s="77">
        <f>+J11/$H$11*100</f>
        <v>48.93130110202631</v>
      </c>
      <c r="K12" s="73">
        <f>K11/J11*100</f>
        <v>85.61049811560642</v>
      </c>
      <c r="L12" s="73">
        <f>L11/J11*100</f>
        <v>13.322435635472008</v>
      </c>
      <c r="M12" s="74">
        <f>M11/J11*100</f>
        <v>1.067066248921582</v>
      </c>
    </row>
    <row r="13" spans="1:13" ht="14.25" customHeight="1">
      <c r="A13" s="2" t="s">
        <v>10</v>
      </c>
      <c r="B13" s="86">
        <f aca="true" t="shared" si="0" ref="B13:M13">+B11/B8*100</f>
        <v>62.14249535708256</v>
      </c>
      <c r="C13" s="73">
        <f t="shared" si="0"/>
        <v>79.34722984092156</v>
      </c>
      <c r="D13" s="73">
        <f t="shared" si="0"/>
        <v>52.06671306955079</v>
      </c>
      <c r="E13" s="73">
        <f t="shared" si="0"/>
        <v>50.573687286597554</v>
      </c>
      <c r="F13" s="73">
        <f t="shared" si="0"/>
        <v>60.97175141242938</v>
      </c>
      <c r="G13" s="74">
        <f t="shared" si="0"/>
        <v>73.28605200945626</v>
      </c>
      <c r="H13" s="73">
        <f t="shared" si="0"/>
        <v>56.48665269393442</v>
      </c>
      <c r="I13" s="73">
        <f t="shared" si="0"/>
        <v>79.27228832557337</v>
      </c>
      <c r="J13" s="73">
        <f t="shared" si="0"/>
        <v>43.45158235340541</v>
      </c>
      <c r="K13" s="73">
        <f t="shared" si="0"/>
        <v>42.23187886390109</v>
      </c>
      <c r="L13" s="73">
        <f t="shared" si="0"/>
        <v>51.75515964014817</v>
      </c>
      <c r="M13" s="74">
        <f t="shared" si="0"/>
        <v>63.342318059299195</v>
      </c>
    </row>
    <row r="14" spans="1:13" ht="14.25" customHeight="1">
      <c r="A14" s="1"/>
      <c r="B14" s="94"/>
      <c r="C14" s="77"/>
      <c r="D14" s="77"/>
      <c r="E14" s="77"/>
      <c r="F14" s="77"/>
      <c r="G14" s="78"/>
      <c r="H14" s="71"/>
      <c r="I14" s="71"/>
      <c r="J14" s="71"/>
      <c r="K14" s="71"/>
      <c r="L14" s="71"/>
      <c r="M14" s="72"/>
    </row>
    <row r="15" spans="1:13" ht="14.25" customHeight="1">
      <c r="A15" s="1" t="s">
        <v>11</v>
      </c>
      <c r="B15" s="93">
        <v>17025</v>
      </c>
      <c r="C15" s="67">
        <v>228</v>
      </c>
      <c r="D15" s="67">
        <v>16797</v>
      </c>
      <c r="E15" s="67">
        <v>14969</v>
      </c>
      <c r="F15" s="67">
        <v>1715</v>
      </c>
      <c r="G15" s="68">
        <v>113</v>
      </c>
      <c r="H15" s="71">
        <v>27237</v>
      </c>
      <c r="I15" s="71">
        <v>375</v>
      </c>
      <c r="J15" s="71">
        <v>26862</v>
      </c>
      <c r="K15" s="71">
        <v>24003</v>
      </c>
      <c r="L15" s="71">
        <v>2723</v>
      </c>
      <c r="M15" s="72">
        <v>136</v>
      </c>
    </row>
    <row r="16" spans="1:13" ht="14.25" customHeight="1">
      <c r="A16" s="2" t="s">
        <v>12</v>
      </c>
      <c r="B16" s="93">
        <f>+B15/$B$15*100</f>
        <v>100</v>
      </c>
      <c r="C16" s="73">
        <f>+C15/$B$15*100</f>
        <v>1.3392070484581498</v>
      </c>
      <c r="D16" s="73">
        <f>+D15/$B$15*100</f>
        <v>98.66079295154185</v>
      </c>
      <c r="E16" s="73">
        <f>E15/D15*100</f>
        <v>89.11710424480562</v>
      </c>
      <c r="F16" s="73">
        <f>F15/D15*100</f>
        <v>10.210156575578972</v>
      </c>
      <c r="G16" s="74">
        <f>G15/D15*100</f>
        <v>0.6727391796154075</v>
      </c>
      <c r="H16" s="71">
        <f>+H15/$H$15*100</f>
        <v>100</v>
      </c>
      <c r="I16" s="77">
        <f>+I15/$H$15*100</f>
        <v>1.3768036127326797</v>
      </c>
      <c r="J16" s="77">
        <f>+J15/$H$15*100</f>
        <v>98.62319638726731</v>
      </c>
      <c r="K16" s="73">
        <f>K15/J15*100</f>
        <v>89.35671208398482</v>
      </c>
      <c r="L16" s="73">
        <f>L15/J15*100</f>
        <v>10.136996500632863</v>
      </c>
      <c r="M16" s="74">
        <f>M15/J15*100</f>
        <v>0.5062914153823245</v>
      </c>
    </row>
    <row r="17" spans="1:13" ht="14.25" customHeight="1">
      <c r="A17" s="2" t="s">
        <v>10</v>
      </c>
      <c r="B17" s="86">
        <f aca="true" t="shared" si="1" ref="B17:M17">+B15/B8*100</f>
        <v>28.74387979064663</v>
      </c>
      <c r="C17" s="73">
        <f t="shared" si="1"/>
        <v>1.0422380691168405</v>
      </c>
      <c r="D17" s="73">
        <f t="shared" si="1"/>
        <v>44.967071799539546</v>
      </c>
      <c r="E17" s="73">
        <f t="shared" si="1"/>
        <v>46.04571041865329</v>
      </c>
      <c r="F17" s="73">
        <f t="shared" si="1"/>
        <v>38.75706214689266</v>
      </c>
      <c r="G17" s="74">
        <f t="shared" si="1"/>
        <v>26.713947990543733</v>
      </c>
      <c r="H17" s="73">
        <f t="shared" si="1"/>
        <v>34.18341093638224</v>
      </c>
      <c r="I17" s="73">
        <f t="shared" si="1"/>
        <v>1.2933264355923435</v>
      </c>
      <c r="J17" s="73">
        <f t="shared" si="1"/>
        <v>52.998974035198486</v>
      </c>
      <c r="K17" s="73">
        <f t="shared" si="1"/>
        <v>53.765343607203654</v>
      </c>
      <c r="L17" s="73">
        <f t="shared" si="1"/>
        <v>48.03316281531134</v>
      </c>
      <c r="M17" s="74">
        <f t="shared" si="1"/>
        <v>36.65768194070081</v>
      </c>
    </row>
    <row r="18" spans="1:13" ht="14.25" customHeight="1">
      <c r="A18" s="1"/>
      <c r="B18" s="79"/>
      <c r="C18" s="77"/>
      <c r="D18" s="77"/>
      <c r="E18" s="77"/>
      <c r="F18" s="77"/>
      <c r="G18" s="78"/>
      <c r="H18" s="71"/>
      <c r="I18" s="71"/>
      <c r="J18" s="71"/>
      <c r="K18" s="71"/>
      <c r="L18" s="71"/>
      <c r="M18" s="72"/>
    </row>
    <row r="19" spans="1:13" ht="14.25" customHeight="1">
      <c r="A19" s="1" t="s">
        <v>13</v>
      </c>
      <c r="B19" s="93">
        <v>5398</v>
      </c>
      <c r="C19" s="67">
        <v>4290</v>
      </c>
      <c r="D19" s="67">
        <v>1108</v>
      </c>
      <c r="E19" s="67">
        <v>1096</v>
      </c>
      <c r="F19" s="67">
        <v>12</v>
      </c>
      <c r="G19" s="68">
        <v>0</v>
      </c>
      <c r="H19" s="71">
        <v>7434</v>
      </c>
      <c r="I19" s="71">
        <v>5635</v>
      </c>
      <c r="J19" s="71">
        <v>1799</v>
      </c>
      <c r="K19" s="71">
        <v>1787</v>
      </c>
      <c r="L19" s="71">
        <v>12</v>
      </c>
      <c r="M19" s="72">
        <v>0</v>
      </c>
    </row>
    <row r="20" spans="1:13" ht="14.25" customHeight="1">
      <c r="A20" s="2" t="s">
        <v>8</v>
      </c>
      <c r="B20" s="93">
        <f>+B19/$B$19*100</f>
        <v>100</v>
      </c>
      <c r="C20" s="73">
        <f>+C19/$B$19*100</f>
        <v>79.4738792145239</v>
      </c>
      <c r="D20" s="73">
        <f>+D19/$B$19*100</f>
        <v>20.526120785476103</v>
      </c>
      <c r="E20" s="73">
        <f>E19/D19*100</f>
        <v>98.91696750902527</v>
      </c>
      <c r="F20" s="73">
        <f>F19/D19*100</f>
        <v>1.083032490974729</v>
      </c>
      <c r="G20" s="74">
        <f>G19/D19*100</f>
        <v>0</v>
      </c>
      <c r="H20" s="71">
        <f>+H19/$H$19*100</f>
        <v>100</v>
      </c>
      <c r="I20" s="77">
        <f>+I19/$H$19*100</f>
        <v>75.80037664783428</v>
      </c>
      <c r="J20" s="77">
        <f>+J19/$H$19*100</f>
        <v>24.199623352165727</v>
      </c>
      <c r="K20" s="73">
        <f>K19/J19*100</f>
        <v>99.33296275708727</v>
      </c>
      <c r="L20" s="73">
        <f>L19/J19*100</f>
        <v>0.6670372429127293</v>
      </c>
      <c r="M20" s="74">
        <f>M19/J19*100</f>
        <v>0</v>
      </c>
    </row>
    <row r="21" spans="1:13" ht="14.25" customHeight="1">
      <c r="A21" s="2" t="s">
        <v>10</v>
      </c>
      <c r="B21" s="86">
        <f aca="true" t="shared" si="2" ref="B21:M21">+B19/B8*100</f>
        <v>9.113624852270808</v>
      </c>
      <c r="C21" s="73">
        <f t="shared" si="2"/>
        <v>19.610532089961602</v>
      </c>
      <c r="D21" s="73">
        <f t="shared" si="2"/>
        <v>2.966215130909675</v>
      </c>
      <c r="E21" s="73">
        <f t="shared" si="2"/>
        <v>3.371374081023717</v>
      </c>
      <c r="F21" s="73">
        <f t="shared" si="2"/>
        <v>0.2711864406779661</v>
      </c>
      <c r="G21" s="74">
        <f t="shared" si="2"/>
        <v>0</v>
      </c>
      <c r="H21" s="73">
        <f t="shared" si="2"/>
        <v>9.329936369683354</v>
      </c>
      <c r="I21" s="73">
        <f t="shared" si="2"/>
        <v>19.43438523883428</v>
      </c>
      <c r="J21" s="73">
        <f t="shared" si="2"/>
        <v>3.549443611396101</v>
      </c>
      <c r="K21" s="73">
        <f t="shared" si="2"/>
        <v>4.00277752889526</v>
      </c>
      <c r="L21" s="73">
        <f t="shared" si="2"/>
        <v>0.21167754454048332</v>
      </c>
      <c r="M21" s="74">
        <f t="shared" si="2"/>
        <v>0</v>
      </c>
    </row>
    <row r="22" spans="1:13" ht="14.25" customHeight="1">
      <c r="A22" s="1"/>
      <c r="B22" s="93"/>
      <c r="C22" s="67"/>
      <c r="D22" s="67"/>
      <c r="E22" s="67"/>
      <c r="F22" s="67"/>
      <c r="G22" s="68"/>
      <c r="H22" s="71"/>
      <c r="I22" s="71"/>
      <c r="J22" s="71"/>
      <c r="K22" s="71"/>
      <c r="L22" s="71"/>
      <c r="M22" s="72"/>
    </row>
    <row r="23" spans="1:13" ht="14.25" customHeight="1">
      <c r="A23" s="17" t="s">
        <v>14</v>
      </c>
      <c r="B23" s="93">
        <v>20473</v>
      </c>
      <c r="C23" s="67">
        <v>12406</v>
      </c>
      <c r="D23" s="67">
        <v>8067</v>
      </c>
      <c r="E23" s="67">
        <v>7945</v>
      </c>
      <c r="F23" s="67">
        <v>113</v>
      </c>
      <c r="G23" s="68">
        <v>9</v>
      </c>
      <c r="H23" s="71">
        <v>34530</v>
      </c>
      <c r="I23" s="71">
        <v>16351</v>
      </c>
      <c r="J23" s="71">
        <v>18179</v>
      </c>
      <c r="K23" s="71">
        <v>17423</v>
      </c>
      <c r="L23" s="71">
        <v>714</v>
      </c>
      <c r="M23" s="72">
        <v>42</v>
      </c>
    </row>
    <row r="24" spans="1:13" ht="14.25" customHeight="1">
      <c r="A24" s="2" t="s">
        <v>12</v>
      </c>
      <c r="B24" s="93">
        <f>+B23/$B$23*100</f>
        <v>100</v>
      </c>
      <c r="C24" s="73">
        <f>+C23/$B$23*100</f>
        <v>60.59688370048356</v>
      </c>
      <c r="D24" s="73">
        <f>+D23/$B$23*100</f>
        <v>39.40311629951644</v>
      </c>
      <c r="E24" s="73">
        <f>E23/D23*100</f>
        <v>98.48766579893393</v>
      </c>
      <c r="F24" s="73">
        <f>F23/D23*100</f>
        <v>1.4007685632825089</v>
      </c>
      <c r="G24" s="74">
        <f>G23/D23*100</f>
        <v>0.11156563778356265</v>
      </c>
      <c r="H24" s="71">
        <f>+H23/$H$23*100</f>
        <v>100</v>
      </c>
      <c r="I24" s="77">
        <f>+I23/$H$23*100</f>
        <v>47.35302635389516</v>
      </c>
      <c r="J24" s="77">
        <f>+J23/$H$23*100</f>
        <v>52.64697364610483</v>
      </c>
      <c r="K24" s="73">
        <f>K23/J23*100</f>
        <v>95.84135541008857</v>
      </c>
      <c r="L24" s="73">
        <f>L23/J23*100</f>
        <v>3.9276087793608006</v>
      </c>
      <c r="M24" s="74">
        <f>M23/J23*100</f>
        <v>0.23103581055063535</v>
      </c>
    </row>
    <row r="25" spans="1:13" ht="14.25" customHeight="1">
      <c r="A25" s="2" t="s">
        <v>10</v>
      </c>
      <c r="B25" s="86">
        <f aca="true" t="shared" si="3" ref="B25:M25">+B23/B8*100</f>
        <v>34.56525409420902</v>
      </c>
      <c r="C25" s="73">
        <f t="shared" si="3"/>
        <v>56.71055037484001</v>
      </c>
      <c r="D25" s="73">
        <f t="shared" si="3"/>
        <v>21.596080741018366</v>
      </c>
      <c r="E25" s="73">
        <f t="shared" si="3"/>
        <v>24.439386016180134</v>
      </c>
      <c r="F25" s="73">
        <f t="shared" si="3"/>
        <v>2.553672316384181</v>
      </c>
      <c r="G25" s="74">
        <f t="shared" si="3"/>
        <v>2.127659574468085</v>
      </c>
      <c r="H25" s="73">
        <f t="shared" si="3"/>
        <v>43.336387253856095</v>
      </c>
      <c r="I25" s="73">
        <f t="shared" si="3"/>
        <v>56.392481462321086</v>
      </c>
      <c r="J25" s="73">
        <f t="shared" si="3"/>
        <v>35.86733485912714</v>
      </c>
      <c r="K25" s="73">
        <f t="shared" si="3"/>
        <v>39.026520921064424</v>
      </c>
      <c r="L25" s="73">
        <f t="shared" si="3"/>
        <v>12.594813900158758</v>
      </c>
      <c r="M25" s="74">
        <f t="shared" si="3"/>
        <v>11.320754716981133</v>
      </c>
    </row>
    <row r="26" spans="1:13" ht="14.25" customHeight="1">
      <c r="A26" s="1"/>
      <c r="B26" s="93"/>
      <c r="C26" s="67"/>
      <c r="D26" s="67"/>
      <c r="E26" s="67"/>
      <c r="F26" s="67"/>
      <c r="G26" s="68"/>
      <c r="H26" s="71"/>
      <c r="I26" s="71"/>
      <c r="J26" s="71"/>
      <c r="K26" s="71"/>
      <c r="L26" s="71"/>
      <c r="M26" s="72"/>
    </row>
    <row r="27" spans="1:13" ht="14.25" customHeight="1">
      <c r="A27" s="17" t="s">
        <v>15</v>
      </c>
      <c r="B27" s="93">
        <v>51767</v>
      </c>
      <c r="C27" s="67">
        <v>3754</v>
      </c>
      <c r="D27" s="67">
        <v>48013</v>
      </c>
      <c r="E27" s="67">
        <v>25178</v>
      </c>
      <c r="F27" s="67">
        <v>17719</v>
      </c>
      <c r="G27" s="68">
        <v>5116</v>
      </c>
      <c r="H27" s="71">
        <v>63761</v>
      </c>
      <c r="I27" s="71">
        <v>6335</v>
      </c>
      <c r="J27" s="71">
        <v>57425</v>
      </c>
      <c r="K27" s="71">
        <v>32989</v>
      </c>
      <c r="L27" s="71">
        <v>20266</v>
      </c>
      <c r="M27" s="72">
        <v>4169</v>
      </c>
    </row>
    <row r="28" spans="1:13" ht="14.25" customHeight="1">
      <c r="A28" s="2" t="s">
        <v>12</v>
      </c>
      <c r="B28" s="93">
        <f>+B27/$B$27*100</f>
        <v>100</v>
      </c>
      <c r="C28" s="73">
        <f>+C27/$B$27*100</f>
        <v>7.2517240713195665</v>
      </c>
      <c r="D28" s="73">
        <f>+D27/$B$27*100</f>
        <v>92.74827592868043</v>
      </c>
      <c r="E28" s="73">
        <f>E27/D27*100</f>
        <v>52.4399641763689</v>
      </c>
      <c r="F28" s="73">
        <f>F27/D27*100</f>
        <v>36.90458834065774</v>
      </c>
      <c r="G28" s="74">
        <f>G27/D27*100</f>
        <v>10.655447482973361</v>
      </c>
      <c r="H28" s="71">
        <f>+H27/$H$27*100</f>
        <v>100</v>
      </c>
      <c r="I28" s="77">
        <f>+I27/$H$27*100</f>
        <v>9.935540534182337</v>
      </c>
      <c r="J28" s="77">
        <f>+J27/$H$27*100</f>
        <v>90.06289110898513</v>
      </c>
      <c r="K28" s="73">
        <f>K27/J27*100</f>
        <v>57.447104919460166</v>
      </c>
      <c r="L28" s="73">
        <f>L27/J27*100</f>
        <v>35.29124945581193</v>
      </c>
      <c r="M28" s="74">
        <f>M27/J27*100</f>
        <v>7.259904222899434</v>
      </c>
    </row>
    <row r="29" spans="1:13" ht="14.25" customHeight="1">
      <c r="A29" s="2" t="s">
        <v>16</v>
      </c>
      <c r="B29" s="86">
        <f aca="true" t="shared" si="4" ref="B29:M29">+B27/B32*100</f>
        <v>102.81429990069513</v>
      </c>
      <c r="C29" s="73">
        <f t="shared" si="4"/>
        <v>263.0693763139453</v>
      </c>
      <c r="D29" s="73">
        <f t="shared" si="4"/>
        <v>98.13993418228645</v>
      </c>
      <c r="E29" s="73">
        <f t="shared" si="4"/>
        <v>91.90057305544403</v>
      </c>
      <c r="F29" s="73">
        <f t="shared" si="4"/>
        <v>104.51220950808069</v>
      </c>
      <c r="G29" s="74">
        <f t="shared" si="4"/>
        <v>111.92299278057318</v>
      </c>
      <c r="H29" s="73">
        <f t="shared" si="4"/>
        <v>94.71049582603013</v>
      </c>
      <c r="I29" s="73">
        <f t="shared" si="4"/>
        <v>240.78297225389585</v>
      </c>
      <c r="J29" s="73">
        <f t="shared" si="4"/>
        <v>88.76951615396507</v>
      </c>
      <c r="K29" s="73">
        <f t="shared" si="4"/>
        <v>82.59225877522407</v>
      </c>
      <c r="L29" s="73">
        <f t="shared" si="4"/>
        <v>97.55463560219505</v>
      </c>
      <c r="M29" s="74">
        <f t="shared" si="4"/>
        <v>104.90689481630599</v>
      </c>
    </row>
    <row r="30" spans="1:13" ht="14.25" customHeight="1">
      <c r="A30" s="2" t="s">
        <v>17</v>
      </c>
      <c r="B30" s="86">
        <f aca="true" t="shared" si="5" ref="B30:M30">+B27/B8</f>
        <v>0.8739996623332771</v>
      </c>
      <c r="C30" s="73">
        <f t="shared" si="5"/>
        <v>0.1716035838361675</v>
      </c>
      <c r="D30" s="73">
        <f t="shared" si="5"/>
        <v>1.2853509664292981</v>
      </c>
      <c r="E30" s="73">
        <f t="shared" si="5"/>
        <v>0.7744932172629118</v>
      </c>
      <c r="F30" s="73">
        <f t="shared" si="5"/>
        <v>4.004293785310734</v>
      </c>
      <c r="G30" s="74">
        <f t="shared" si="5"/>
        <v>12.094562647754136</v>
      </c>
      <c r="H30" s="73">
        <f t="shared" si="5"/>
        <v>0.8002233963779666</v>
      </c>
      <c r="I30" s="73">
        <f t="shared" si="5"/>
        <v>0.21848594585273323</v>
      </c>
      <c r="J30" s="73">
        <f t="shared" si="5"/>
        <v>1.1330005524425855</v>
      </c>
      <c r="K30" s="73">
        <f t="shared" si="5"/>
        <v>0.7389346832721082</v>
      </c>
      <c r="L30" s="73">
        <f t="shared" si="5"/>
        <v>3.574880931381196</v>
      </c>
      <c r="M30" s="74">
        <f t="shared" si="5"/>
        <v>11.237196765498652</v>
      </c>
    </row>
    <row r="31" spans="1:13" ht="14.25" customHeight="1">
      <c r="A31" s="1"/>
      <c r="B31" s="93"/>
      <c r="C31" s="67"/>
      <c r="D31" s="67"/>
      <c r="E31" s="67"/>
      <c r="F31" s="67"/>
      <c r="G31" s="68"/>
      <c r="H31" s="71"/>
      <c r="I31" s="71"/>
      <c r="J31" s="71"/>
      <c r="K31" s="71"/>
      <c r="L31" s="71"/>
      <c r="M31" s="72"/>
    </row>
    <row r="32" spans="1:13" ht="14.25" customHeight="1">
      <c r="A32" s="18" t="s">
        <v>44</v>
      </c>
      <c r="B32" s="93">
        <v>50350</v>
      </c>
      <c r="C32" s="67">
        <v>1427</v>
      </c>
      <c r="D32" s="67">
        <v>48923</v>
      </c>
      <c r="E32" s="67">
        <v>27397</v>
      </c>
      <c r="F32" s="67">
        <v>16954</v>
      </c>
      <c r="G32" s="68">
        <v>4571</v>
      </c>
      <c r="H32" s="71">
        <v>67322</v>
      </c>
      <c r="I32" s="71">
        <v>2631</v>
      </c>
      <c r="J32" s="71">
        <v>64690</v>
      </c>
      <c r="K32" s="71">
        <v>39942</v>
      </c>
      <c r="L32" s="71">
        <v>20774</v>
      </c>
      <c r="M32" s="72">
        <v>3974</v>
      </c>
    </row>
    <row r="33" spans="1:13" ht="14.25" customHeight="1">
      <c r="A33" s="2" t="s">
        <v>12</v>
      </c>
      <c r="B33" s="93">
        <f>+B32/$B$32*100</f>
        <v>100</v>
      </c>
      <c r="C33" s="73">
        <f>+C32/$B$32*100</f>
        <v>2.8341608738828206</v>
      </c>
      <c r="D33" s="73">
        <f>+D32/$B$32*100</f>
        <v>97.16583912611718</v>
      </c>
      <c r="E33" s="73">
        <f>E32/D32*100</f>
        <v>56.00024528340454</v>
      </c>
      <c r="F33" s="73">
        <f>F32/D32*100</f>
        <v>34.654457003863214</v>
      </c>
      <c r="G33" s="74">
        <f>G32/D32*100</f>
        <v>9.34325368436114</v>
      </c>
      <c r="H33" s="71">
        <f>+H32/$H$32*100</f>
        <v>100</v>
      </c>
      <c r="I33" s="77">
        <f>+I32/$H$32*100</f>
        <v>3.9080835388134636</v>
      </c>
      <c r="J33" s="77">
        <f>+J32/$H$32*100</f>
        <v>96.09043106265412</v>
      </c>
      <c r="K33" s="73">
        <f>K32/J32*100</f>
        <v>61.743700726541974</v>
      </c>
      <c r="L33" s="73">
        <f>L32/J32*100</f>
        <v>32.113155047147934</v>
      </c>
      <c r="M33" s="74">
        <f>M32/J32*100</f>
        <v>6.143144226310094</v>
      </c>
    </row>
    <row r="34" spans="1:13" ht="14.25" customHeight="1">
      <c r="A34" s="2" t="s">
        <v>17</v>
      </c>
      <c r="B34" s="86">
        <f aca="true" t="shared" si="6" ref="B34:M34">+B32/B8</f>
        <v>0.8500759750126625</v>
      </c>
      <c r="C34" s="73">
        <f t="shared" si="6"/>
        <v>0.06523130371183032</v>
      </c>
      <c r="D34" s="73">
        <f t="shared" si="6"/>
        <v>1.3097124805911013</v>
      </c>
      <c r="E34" s="73">
        <f t="shared" si="6"/>
        <v>0.8427512381186748</v>
      </c>
      <c r="F34" s="73">
        <f t="shared" si="6"/>
        <v>3.831412429378531</v>
      </c>
      <c r="G34" s="74">
        <f t="shared" si="6"/>
        <v>10.80614657210402</v>
      </c>
      <c r="H34" s="73">
        <f t="shared" si="6"/>
        <v>0.8449152223295975</v>
      </c>
      <c r="I34" s="73">
        <f t="shared" si="6"/>
        <v>0.09073978272115882</v>
      </c>
      <c r="J34" s="73">
        <f t="shared" si="6"/>
        <v>1.2763396732696708</v>
      </c>
      <c r="K34" s="73">
        <f t="shared" si="6"/>
        <v>0.8946778962458561</v>
      </c>
      <c r="L34" s="73">
        <f t="shared" si="6"/>
        <v>3.6644910919033338</v>
      </c>
      <c r="M34" s="74">
        <f t="shared" si="6"/>
        <v>10.711590296495958</v>
      </c>
    </row>
    <row r="35" spans="1:13" ht="14.25" customHeight="1">
      <c r="A35" s="19"/>
      <c r="B35" s="79"/>
      <c r="C35" s="71"/>
      <c r="D35" s="71"/>
      <c r="E35" s="71"/>
      <c r="F35" s="71"/>
      <c r="G35" s="72"/>
      <c r="H35" s="71"/>
      <c r="I35" s="71"/>
      <c r="J35" s="71"/>
      <c r="K35" s="71"/>
      <c r="L35" s="71"/>
      <c r="M35" s="72"/>
    </row>
    <row r="36" spans="1:13" ht="14.25" customHeight="1">
      <c r="A36" s="10" t="s">
        <v>45</v>
      </c>
      <c r="B36" s="93">
        <v>4124</v>
      </c>
      <c r="C36" s="67">
        <v>997</v>
      </c>
      <c r="D36" s="67">
        <v>3127</v>
      </c>
      <c r="E36" s="67">
        <v>2318</v>
      </c>
      <c r="F36" s="67">
        <v>695</v>
      </c>
      <c r="G36" s="68">
        <v>113</v>
      </c>
      <c r="H36" s="71">
        <v>7146</v>
      </c>
      <c r="I36" s="71">
        <v>1828</v>
      </c>
      <c r="J36" s="71">
        <v>5318</v>
      </c>
      <c r="K36" s="71">
        <v>4060</v>
      </c>
      <c r="L36" s="71">
        <v>1112</v>
      </c>
      <c r="M36" s="72">
        <v>147</v>
      </c>
    </row>
    <row r="37" spans="1:13" ht="14.25" customHeight="1">
      <c r="A37" s="2" t="s">
        <v>12</v>
      </c>
      <c r="B37" s="90">
        <f>+B36/$B$36*100</f>
        <v>100</v>
      </c>
      <c r="C37" s="73">
        <f>+C36/$B$36*100</f>
        <v>24.175557710960234</v>
      </c>
      <c r="D37" s="73">
        <f>+D36/$B$36*100</f>
        <v>75.82444228903977</v>
      </c>
      <c r="E37" s="73">
        <f>E36/D36*100</f>
        <v>74.12855772305724</v>
      </c>
      <c r="F37" s="73">
        <f>F36/D36*100</f>
        <v>22.225775503677646</v>
      </c>
      <c r="G37" s="74">
        <f>G36/D36*100</f>
        <v>3.613687240166293</v>
      </c>
      <c r="H37" s="84">
        <f>+H36/$H$36*100</f>
        <v>100</v>
      </c>
      <c r="I37" s="77">
        <f>+I36/$H$36*100</f>
        <v>25.580744472432134</v>
      </c>
      <c r="J37" s="77">
        <f>+J36/$H$36*100</f>
        <v>74.41925552756787</v>
      </c>
      <c r="K37" s="73">
        <f>K36/J36*100</f>
        <v>76.34449040992854</v>
      </c>
      <c r="L37" s="73">
        <f>L36/J36*100</f>
        <v>20.9101165851824</v>
      </c>
      <c r="M37" s="74">
        <f>M36/J36*100</f>
        <v>2.7641970665663784</v>
      </c>
    </row>
    <row r="38" spans="1:13" ht="14.25" customHeight="1">
      <c r="A38" s="2" t="s">
        <v>18</v>
      </c>
      <c r="B38" s="86">
        <f aca="true" t="shared" si="7" ref="B38:M38">+B36/B32*100</f>
        <v>8.190665342601786</v>
      </c>
      <c r="C38" s="73">
        <f t="shared" si="7"/>
        <v>69.86685353889278</v>
      </c>
      <c r="D38" s="73">
        <f t="shared" si="7"/>
        <v>6.3916767164728245</v>
      </c>
      <c r="E38" s="73">
        <f t="shared" si="7"/>
        <v>8.460780377413585</v>
      </c>
      <c r="F38" s="73">
        <f t="shared" si="7"/>
        <v>4.0993275923086</v>
      </c>
      <c r="G38" s="74">
        <f t="shared" si="7"/>
        <v>2.4721067600087507</v>
      </c>
      <c r="H38" s="73">
        <f t="shared" si="7"/>
        <v>10.614657912717982</v>
      </c>
      <c r="I38" s="73">
        <f t="shared" si="7"/>
        <v>69.4792854427974</v>
      </c>
      <c r="J38" s="73">
        <f t="shared" si="7"/>
        <v>8.220745091977122</v>
      </c>
      <c r="K38" s="73">
        <f t="shared" si="7"/>
        <v>10.164738871363477</v>
      </c>
      <c r="L38" s="73">
        <f t="shared" si="7"/>
        <v>5.352844902281698</v>
      </c>
      <c r="M38" s="74">
        <f t="shared" si="7"/>
        <v>3.6990437845998994</v>
      </c>
    </row>
    <row r="39" spans="1:13" ht="14.25" customHeight="1">
      <c r="A39" s="2" t="s">
        <v>17</v>
      </c>
      <c r="B39" s="86">
        <f aca="true" t="shared" si="8" ref="B39:M39">+B36/B8</f>
        <v>0.06962687827114637</v>
      </c>
      <c r="C39" s="73">
        <f t="shared" si="8"/>
        <v>0.04557505942585482</v>
      </c>
      <c r="D39" s="73">
        <f t="shared" si="8"/>
        <v>0.0837125876746801</v>
      </c>
      <c r="E39" s="73">
        <f t="shared" si="8"/>
        <v>0.07130333138515488</v>
      </c>
      <c r="F39" s="73">
        <f t="shared" si="8"/>
        <v>0.15706214689265538</v>
      </c>
      <c r="G39" s="74">
        <f t="shared" si="8"/>
        <v>0.26713947990543735</v>
      </c>
      <c r="H39" s="73">
        <f t="shared" si="8"/>
        <v>0.08968486050276736</v>
      </c>
      <c r="I39" s="73">
        <f t="shared" si="8"/>
        <v>0.0630453526470081</v>
      </c>
      <c r="J39" s="73">
        <f t="shared" si="8"/>
        <v>0.1049246310472733</v>
      </c>
      <c r="K39" s="73">
        <f t="shared" si="8"/>
        <v>0.09094167189319953</v>
      </c>
      <c r="L39" s="73">
        <f t="shared" si="8"/>
        <v>0.19615452460751456</v>
      </c>
      <c r="M39" s="74">
        <f t="shared" si="8"/>
        <v>0.39622641509433965</v>
      </c>
    </row>
    <row r="40" spans="1:13" ht="14.25" customHeight="1">
      <c r="A40" s="20"/>
      <c r="B40" s="93"/>
      <c r="C40" s="67"/>
      <c r="D40" s="67"/>
      <c r="E40" s="67"/>
      <c r="F40" s="67"/>
      <c r="G40" s="68"/>
      <c r="H40" s="71"/>
      <c r="I40" s="71"/>
      <c r="J40" s="71"/>
      <c r="K40" s="71"/>
      <c r="L40" s="71"/>
      <c r="M40" s="72"/>
    </row>
    <row r="41" spans="1:13" ht="14.25" customHeight="1">
      <c r="A41" s="10" t="s">
        <v>58</v>
      </c>
      <c r="B41" s="93">
        <v>43375</v>
      </c>
      <c r="C41" s="67">
        <v>23</v>
      </c>
      <c r="D41" s="67">
        <v>43352</v>
      </c>
      <c r="E41" s="67">
        <v>23717</v>
      </c>
      <c r="F41" s="67">
        <v>15410</v>
      </c>
      <c r="G41" s="68">
        <v>4225</v>
      </c>
      <c r="H41" s="71">
        <v>56375</v>
      </c>
      <c r="I41" s="71">
        <v>14</v>
      </c>
      <c r="J41" s="71">
        <v>56361</v>
      </c>
      <c r="K41" s="71">
        <v>34199</v>
      </c>
      <c r="L41" s="71">
        <v>18595</v>
      </c>
      <c r="M41" s="72">
        <v>3568</v>
      </c>
    </row>
    <row r="42" spans="1:14" ht="14.25" customHeight="1">
      <c r="A42" s="2" t="s">
        <v>12</v>
      </c>
      <c r="B42" s="93">
        <f>+B41/$B$41*100</f>
        <v>100</v>
      </c>
      <c r="C42" s="73">
        <f>+C41/$B$41*100</f>
        <v>0.053025936599423625</v>
      </c>
      <c r="D42" s="73">
        <f>+D41/$B$41*100</f>
        <v>99.94697406340057</v>
      </c>
      <c r="E42" s="73">
        <f>E41/D41*100</f>
        <v>54.707971950544376</v>
      </c>
      <c r="F42" s="73">
        <f>F41/D41*100</f>
        <v>35.54622624100388</v>
      </c>
      <c r="G42" s="74">
        <f>G41/D41*100</f>
        <v>9.745801808451745</v>
      </c>
      <c r="H42" s="71">
        <f>+H41/$H$41*100</f>
        <v>100</v>
      </c>
      <c r="I42" s="77">
        <f>+I41/$H$41*100</f>
        <v>0.02483370288248337</v>
      </c>
      <c r="J42" s="77">
        <f>+J41/$H$41*100</f>
        <v>99.97516629711751</v>
      </c>
      <c r="K42" s="73">
        <f>K41/J41*100</f>
        <v>60.67848334841468</v>
      </c>
      <c r="L42" s="73">
        <f>L41/J41*100</f>
        <v>32.992672237895</v>
      </c>
      <c r="M42" s="74">
        <f>M41/J41*100</f>
        <v>6.330618690229059</v>
      </c>
      <c r="N42" s="109"/>
    </row>
    <row r="43" spans="1:13" ht="14.25" customHeight="1">
      <c r="A43" s="2" t="s">
        <v>16</v>
      </c>
      <c r="B43" s="86">
        <f aca="true" t="shared" si="9" ref="B43:M43">+B41/B32*100</f>
        <v>86.14697120158887</v>
      </c>
      <c r="C43" s="73">
        <f t="shared" si="9"/>
        <v>1.6117729502452698</v>
      </c>
      <c r="D43" s="73">
        <f t="shared" si="9"/>
        <v>88.61271794452506</v>
      </c>
      <c r="E43" s="73">
        <f t="shared" si="9"/>
        <v>86.56787239478774</v>
      </c>
      <c r="F43" s="73">
        <f t="shared" si="9"/>
        <v>90.89300460068421</v>
      </c>
      <c r="G43" s="74">
        <f t="shared" si="9"/>
        <v>92.43054036315904</v>
      </c>
      <c r="H43" s="73">
        <f t="shared" si="9"/>
        <v>83.73934226552984</v>
      </c>
      <c r="I43" s="73">
        <f t="shared" si="9"/>
        <v>0.5321170657544659</v>
      </c>
      <c r="J43" s="73">
        <f t="shared" si="9"/>
        <v>87.12474880197867</v>
      </c>
      <c r="K43" s="73">
        <f t="shared" si="9"/>
        <v>85.62165139452206</v>
      </c>
      <c r="L43" s="73">
        <f t="shared" si="9"/>
        <v>89.510927120439</v>
      </c>
      <c r="M43" s="74">
        <f t="shared" si="9"/>
        <v>89.78359335681932</v>
      </c>
    </row>
    <row r="44" spans="1:13" ht="14.25" customHeight="1">
      <c r="A44" s="21" t="s">
        <v>17</v>
      </c>
      <c r="B44" s="89">
        <f aca="true" t="shared" si="10" ref="B44:M44">+B41/B8</f>
        <v>0.7323147053857842</v>
      </c>
      <c r="C44" s="87">
        <f t="shared" si="10"/>
        <v>0.0010513805083196197</v>
      </c>
      <c r="D44" s="87">
        <f t="shared" si="10"/>
        <v>1.1605718263104352</v>
      </c>
      <c r="E44" s="87">
        <f t="shared" si="10"/>
        <v>0.7295518164200683</v>
      </c>
      <c r="F44" s="87">
        <f t="shared" si="10"/>
        <v>3.4824858757062147</v>
      </c>
      <c r="G44" s="88">
        <f t="shared" si="10"/>
        <v>9.988179669030734</v>
      </c>
      <c r="H44" s="87">
        <f t="shared" si="10"/>
        <v>0.7075264498801441</v>
      </c>
      <c r="I44" s="87">
        <f t="shared" si="10"/>
        <v>0.00048284186928780826</v>
      </c>
      <c r="J44" s="87">
        <f t="shared" si="10"/>
        <v>1.112007734196196</v>
      </c>
      <c r="K44" s="87">
        <f t="shared" si="10"/>
        <v>0.7660379894274707</v>
      </c>
      <c r="L44" s="87">
        <f t="shared" si="10"/>
        <v>3.2801199506085728</v>
      </c>
      <c r="M44" s="88">
        <f t="shared" si="10"/>
        <v>9.617250673854448</v>
      </c>
    </row>
    <row r="45" spans="1:13" ht="26.25" customHeight="1">
      <c r="A45" s="124" t="s">
        <v>41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</row>
    <row r="46" spans="1:13" ht="14.25" customHeight="1">
      <c r="A46" s="1"/>
      <c r="B46" s="102"/>
      <c r="C46" s="102"/>
      <c r="D46" s="102"/>
      <c r="E46" s="102"/>
      <c r="F46" s="102"/>
      <c r="G46" s="104"/>
      <c r="H46" s="102"/>
      <c r="I46" s="102"/>
      <c r="J46" s="102"/>
      <c r="K46" s="102"/>
      <c r="L46" s="102"/>
      <c r="M46" s="104"/>
    </row>
    <row r="47" spans="1:13" ht="14.25" customHeight="1">
      <c r="A47" s="22" t="s">
        <v>19</v>
      </c>
      <c r="B47" s="69"/>
      <c r="C47" s="70"/>
      <c r="D47" s="67">
        <v>81496</v>
      </c>
      <c r="E47" s="67">
        <v>45691</v>
      </c>
      <c r="F47" s="67">
        <v>28432</v>
      </c>
      <c r="G47" s="68">
        <v>7373</v>
      </c>
      <c r="H47" s="70"/>
      <c r="I47" s="70"/>
      <c r="J47" s="71">
        <v>109080</v>
      </c>
      <c r="K47" s="71">
        <v>67624</v>
      </c>
      <c r="L47" s="71">
        <v>35029</v>
      </c>
      <c r="M47" s="72">
        <v>6427</v>
      </c>
    </row>
    <row r="48" spans="1:13" ht="14.25" customHeight="1">
      <c r="A48" s="2" t="s">
        <v>8</v>
      </c>
      <c r="B48" s="69"/>
      <c r="C48" s="70"/>
      <c r="D48" s="73">
        <f>+D47/$D$47*100</f>
        <v>100</v>
      </c>
      <c r="E48" s="73">
        <f>+E47/$D$47*100</f>
        <v>56.06532835967409</v>
      </c>
      <c r="F48" s="73">
        <f>+F47/$D$47*100</f>
        <v>34.88760184548935</v>
      </c>
      <c r="G48" s="74">
        <f>+G47/$D$47*100</f>
        <v>9.047069794836556</v>
      </c>
      <c r="H48" s="76"/>
      <c r="I48" s="76"/>
      <c r="J48" s="77">
        <f>J47/$J$47*100</f>
        <v>100</v>
      </c>
      <c r="K48" s="77">
        <f>K47/$J$47*100</f>
        <v>61.99486615328199</v>
      </c>
      <c r="L48" s="77">
        <f>L47/$J$47*100</f>
        <v>32.113127979464615</v>
      </c>
      <c r="M48" s="78">
        <f>M47/$J$47*100</f>
        <v>5.892005867253392</v>
      </c>
    </row>
    <row r="49" spans="1:13" ht="14.25" customHeight="1">
      <c r="A49" s="20"/>
      <c r="B49" s="79"/>
      <c r="C49" s="71"/>
      <c r="D49" s="67"/>
      <c r="E49" s="67"/>
      <c r="F49" s="67"/>
      <c r="G49" s="68"/>
      <c r="H49" s="71"/>
      <c r="I49" s="71"/>
      <c r="J49" s="71"/>
      <c r="K49" s="71"/>
      <c r="L49" s="71"/>
      <c r="M49" s="72"/>
    </row>
    <row r="50" spans="1:13" ht="14.25" customHeight="1">
      <c r="A50" s="22" t="s">
        <v>56</v>
      </c>
      <c r="B50" s="95"/>
      <c r="C50" s="96"/>
      <c r="D50" s="80">
        <v>190.7</v>
      </c>
      <c r="E50" s="80">
        <v>195.5</v>
      </c>
      <c r="F50" s="80">
        <v>187</v>
      </c>
      <c r="G50" s="81">
        <v>177.3</v>
      </c>
      <c r="H50" s="83"/>
      <c r="I50" s="83"/>
      <c r="J50" s="84">
        <v>194.71</v>
      </c>
      <c r="K50" s="84">
        <v>198.85</v>
      </c>
      <c r="L50" s="84">
        <v>189.45</v>
      </c>
      <c r="M50" s="85">
        <v>182.33</v>
      </c>
    </row>
    <row r="51" spans="1:13" ht="14.25" customHeight="1">
      <c r="A51" s="23"/>
      <c r="B51" s="79"/>
      <c r="C51" s="71"/>
      <c r="D51" s="71"/>
      <c r="E51" s="71"/>
      <c r="F51" s="71"/>
      <c r="G51" s="72"/>
      <c r="H51" s="71"/>
      <c r="I51" s="71"/>
      <c r="J51" s="71"/>
      <c r="K51" s="71"/>
      <c r="L51" s="71"/>
      <c r="M51" s="72"/>
    </row>
    <row r="52" spans="1:13" ht="14.25" customHeight="1">
      <c r="A52" s="22" t="s">
        <v>20</v>
      </c>
      <c r="B52" s="93"/>
      <c r="C52" s="67"/>
      <c r="D52" s="67"/>
      <c r="E52" s="67"/>
      <c r="F52" s="67"/>
      <c r="G52" s="68"/>
      <c r="H52" s="71"/>
      <c r="I52" s="71"/>
      <c r="J52" s="71"/>
      <c r="K52" s="71"/>
      <c r="L52" s="71"/>
      <c r="M52" s="72"/>
    </row>
    <row r="53" spans="1:13" ht="14.25" customHeight="1">
      <c r="A53" s="2" t="s">
        <v>21</v>
      </c>
      <c r="B53" s="69"/>
      <c r="C53" s="70"/>
      <c r="D53" s="67">
        <v>31291</v>
      </c>
      <c r="E53" s="67">
        <v>27249</v>
      </c>
      <c r="F53" s="67">
        <v>3697</v>
      </c>
      <c r="G53" s="68">
        <v>345</v>
      </c>
      <c r="H53" s="70"/>
      <c r="I53" s="70"/>
      <c r="J53" s="71">
        <v>48437</v>
      </c>
      <c r="K53" s="71">
        <v>42625</v>
      </c>
      <c r="L53" s="71">
        <v>5467</v>
      </c>
      <c r="M53" s="72">
        <v>345</v>
      </c>
    </row>
    <row r="54" spans="1:13" ht="14.25" customHeight="1">
      <c r="A54" s="2" t="s">
        <v>22</v>
      </c>
      <c r="B54" s="69"/>
      <c r="C54" s="70"/>
      <c r="D54" s="73">
        <f>+D53/D8*100</f>
        <v>83.76880655351502</v>
      </c>
      <c r="E54" s="73">
        <f>+E53/E8*100</f>
        <v>83.81986526807961</v>
      </c>
      <c r="F54" s="73">
        <f>+F53/F8*100</f>
        <v>83.54802259887005</v>
      </c>
      <c r="G54" s="74">
        <f>+G53/G8*100</f>
        <v>81.56028368794325</v>
      </c>
      <c r="H54" s="70"/>
      <c r="I54" s="70"/>
      <c r="J54" s="73">
        <f>+J53/J8*100</f>
        <v>95.56664825191382</v>
      </c>
      <c r="K54" s="73">
        <f>+K53/K8*100</f>
        <v>95.47755577457218</v>
      </c>
      <c r="L54" s="73">
        <f>+L53/L8*100</f>
        <v>96.43676133356853</v>
      </c>
      <c r="M54" s="74">
        <f>+M53/M8*100</f>
        <v>92.99191374663073</v>
      </c>
    </row>
    <row r="55" spans="1:13" ht="14.25" customHeight="1">
      <c r="A55" s="2" t="s">
        <v>37</v>
      </c>
      <c r="B55" s="69"/>
      <c r="C55" s="70"/>
      <c r="D55" s="67">
        <v>33761</v>
      </c>
      <c r="E55" s="67">
        <v>18870</v>
      </c>
      <c r="F55" s="67">
        <v>11840</v>
      </c>
      <c r="G55" s="68">
        <v>3051</v>
      </c>
      <c r="H55" s="70"/>
      <c r="I55" s="70"/>
      <c r="J55" s="71">
        <v>51601</v>
      </c>
      <c r="K55" s="71">
        <v>31817</v>
      </c>
      <c r="L55" s="71">
        <v>16745</v>
      </c>
      <c r="M55" s="72">
        <v>3039</v>
      </c>
    </row>
    <row r="56" spans="1:13" ht="14.25" customHeight="1">
      <c r="A56" s="2" t="s">
        <v>23</v>
      </c>
      <c r="B56" s="69"/>
      <c r="C56" s="70"/>
      <c r="D56" s="73">
        <f>+D55/D41*100</f>
        <v>77.87645322015132</v>
      </c>
      <c r="E56" s="73">
        <f>+E55/E41*100</f>
        <v>79.5631825273011</v>
      </c>
      <c r="F56" s="73">
        <f>+F55/F41*100</f>
        <v>76.83322517845555</v>
      </c>
      <c r="G56" s="74">
        <f>+G55/G41*100</f>
        <v>72.21301775147928</v>
      </c>
      <c r="H56" s="70"/>
      <c r="I56" s="70"/>
      <c r="J56" s="73">
        <f>+J55/J41*100</f>
        <v>91.55444367559127</v>
      </c>
      <c r="K56" s="73">
        <f>+K55/K41*100</f>
        <v>93.03488406093746</v>
      </c>
      <c r="L56" s="73">
        <f>+L55/L41*100</f>
        <v>90.05108900242</v>
      </c>
      <c r="M56" s="74">
        <f>+M55/M41*100</f>
        <v>85.1737668161435</v>
      </c>
    </row>
    <row r="57" spans="1:13" ht="12" customHeight="1">
      <c r="A57" s="2"/>
      <c r="B57" s="79"/>
      <c r="C57" s="71"/>
      <c r="D57" s="73"/>
      <c r="E57" s="73"/>
      <c r="F57" s="73"/>
      <c r="G57" s="74"/>
      <c r="H57" s="71"/>
      <c r="I57" s="71"/>
      <c r="J57" s="71"/>
      <c r="K57" s="71"/>
      <c r="L57" s="71"/>
      <c r="M57" s="72"/>
    </row>
    <row r="58" spans="1:13" ht="14.25" customHeight="1">
      <c r="A58" s="10" t="s">
        <v>42</v>
      </c>
      <c r="B58" s="79"/>
      <c r="C58" s="71"/>
      <c r="D58" s="71"/>
      <c r="E58" s="71"/>
      <c r="F58" s="71"/>
      <c r="G58" s="72"/>
      <c r="H58" s="71"/>
      <c r="I58" s="71"/>
      <c r="J58" s="71"/>
      <c r="K58" s="71"/>
      <c r="L58" s="71"/>
      <c r="M58" s="72"/>
    </row>
    <row r="59" spans="1:13" ht="14.25" customHeight="1">
      <c r="A59" s="24" t="s">
        <v>33</v>
      </c>
      <c r="B59" s="79"/>
      <c r="C59" s="71"/>
      <c r="D59" s="71"/>
      <c r="E59" s="71"/>
      <c r="F59" s="71"/>
      <c r="G59" s="72"/>
      <c r="H59" s="71"/>
      <c r="I59" s="71"/>
      <c r="J59" s="71"/>
      <c r="K59" s="71"/>
      <c r="L59" s="71"/>
      <c r="M59" s="72"/>
    </row>
    <row r="60" spans="1:13" ht="14.25" customHeight="1">
      <c r="A60" s="2" t="s">
        <v>21</v>
      </c>
      <c r="B60" s="93">
        <v>20609</v>
      </c>
      <c r="C60" s="67">
        <v>1803</v>
      </c>
      <c r="D60" s="67">
        <v>18806</v>
      </c>
      <c r="E60" s="67">
        <v>14939</v>
      </c>
      <c r="F60" s="67">
        <v>3504</v>
      </c>
      <c r="G60" s="68">
        <v>367</v>
      </c>
      <c r="H60" s="71">
        <v>28909</v>
      </c>
      <c r="I60" s="71">
        <v>3693</v>
      </c>
      <c r="J60" s="71">
        <v>25216</v>
      </c>
      <c r="K60" s="71">
        <v>21065</v>
      </c>
      <c r="L60" s="71">
        <v>3869</v>
      </c>
      <c r="M60" s="72">
        <v>282</v>
      </c>
    </row>
    <row r="61" spans="1:13" ht="14.25" customHeight="1">
      <c r="A61" s="2" t="s">
        <v>10</v>
      </c>
      <c r="B61" s="86">
        <f aca="true" t="shared" si="11" ref="B61:M61">+B60/B8*100</f>
        <v>34.794867465811244</v>
      </c>
      <c r="C61" s="73">
        <f t="shared" si="11"/>
        <v>8.241908941305539</v>
      </c>
      <c r="D61" s="73">
        <f t="shared" si="11"/>
        <v>50.34534454141457</v>
      </c>
      <c r="E61" s="73">
        <f t="shared" si="11"/>
        <v>45.95342828139899</v>
      </c>
      <c r="F61" s="73">
        <f t="shared" si="11"/>
        <v>79.18644067796609</v>
      </c>
      <c r="G61" s="74">
        <f t="shared" si="11"/>
        <v>86.7612293144208</v>
      </c>
      <c r="H61" s="73">
        <f t="shared" si="11"/>
        <v>36.281830846270665</v>
      </c>
      <c r="I61" s="73">
        <f t="shared" si="11"/>
        <v>12.7366787377134</v>
      </c>
      <c r="J61" s="73">
        <f t="shared" si="11"/>
        <v>49.751400836555916</v>
      </c>
      <c r="K61" s="73">
        <f t="shared" si="11"/>
        <v>47.18439207956276</v>
      </c>
      <c r="L61" s="73">
        <f t="shared" si="11"/>
        <v>68.2483683189275</v>
      </c>
      <c r="M61" s="74">
        <f t="shared" si="11"/>
        <v>76.01078167115904</v>
      </c>
    </row>
    <row r="62" spans="1:13" ht="14.25" customHeight="1">
      <c r="A62" s="2" t="s">
        <v>24</v>
      </c>
      <c r="B62" s="93">
        <v>54638</v>
      </c>
      <c r="C62" s="67">
        <v>3265</v>
      </c>
      <c r="D62" s="67">
        <v>51373</v>
      </c>
      <c r="E62" s="67">
        <v>36351</v>
      </c>
      <c r="F62" s="67">
        <v>12851</v>
      </c>
      <c r="G62" s="68">
        <v>2171</v>
      </c>
      <c r="H62" s="71">
        <v>74262</v>
      </c>
      <c r="I62" s="71">
        <v>6964</v>
      </c>
      <c r="J62" s="71">
        <v>67298</v>
      </c>
      <c r="K62" s="71">
        <v>51889</v>
      </c>
      <c r="L62" s="71">
        <v>13989</v>
      </c>
      <c r="M62" s="72">
        <v>1420</v>
      </c>
    </row>
    <row r="63" spans="1:13" ht="14.25" customHeight="1">
      <c r="A63" s="2" t="s">
        <v>8</v>
      </c>
      <c r="B63" s="93">
        <f>+B62/$B$62*100</f>
        <v>100</v>
      </c>
      <c r="C63" s="73">
        <f>+C62/$B$62*100</f>
        <v>5.975694571543615</v>
      </c>
      <c r="D63" s="73">
        <f>+D62/$B$62*100</f>
        <v>94.02430542845639</v>
      </c>
      <c r="E63" s="73">
        <f>E62/D62*100</f>
        <v>70.75895898623791</v>
      </c>
      <c r="F63" s="73">
        <f>F62/D62*100</f>
        <v>25.015085745430476</v>
      </c>
      <c r="G63" s="74">
        <f>G62/D62*100</f>
        <v>4.225955268331614</v>
      </c>
      <c r="H63" s="80">
        <f>+H62/$H$62*100</f>
        <v>100</v>
      </c>
      <c r="I63" s="73">
        <f>+I62/$H$62*100</f>
        <v>9.3776090059519</v>
      </c>
      <c r="J63" s="73">
        <f>+J62/$H$62*100</f>
        <v>90.62239099404809</v>
      </c>
      <c r="K63" s="73">
        <f>K62/J62*100</f>
        <v>77.10333145115754</v>
      </c>
      <c r="L63" s="73">
        <f>L62/J62*100</f>
        <v>20.786650420517695</v>
      </c>
      <c r="M63" s="74">
        <f>M62/J62*100</f>
        <v>2.1100181283247643</v>
      </c>
    </row>
    <row r="64" spans="1:13" ht="14.25" customHeight="1">
      <c r="A64" s="2" t="s">
        <v>25</v>
      </c>
      <c r="B64" s="86">
        <f aca="true" t="shared" si="12" ref="B64:M64">+B62/B8</f>
        <v>0.9224717204119534</v>
      </c>
      <c r="C64" s="73">
        <f t="shared" si="12"/>
        <v>0.1492503199853721</v>
      </c>
      <c r="D64" s="73">
        <f t="shared" si="12"/>
        <v>1.3753011725651871</v>
      </c>
      <c r="E64" s="73">
        <f t="shared" si="12"/>
        <v>1.1181826571103386</v>
      </c>
      <c r="F64" s="73">
        <f t="shared" si="12"/>
        <v>2.904180790960452</v>
      </c>
      <c r="G64" s="74">
        <f t="shared" si="12"/>
        <v>5.132387706855792</v>
      </c>
      <c r="H64" s="73">
        <f t="shared" si="12"/>
        <v>0.9320147090199425</v>
      </c>
      <c r="I64" s="73">
        <f t="shared" si="12"/>
        <v>0.24017934126573548</v>
      </c>
      <c r="J64" s="73">
        <f t="shared" si="12"/>
        <v>1.3277957540841292</v>
      </c>
      <c r="K64" s="73">
        <f t="shared" si="12"/>
        <v>1.1622838455335542</v>
      </c>
      <c r="L64" s="73">
        <f t="shared" si="12"/>
        <v>2.4676309754806844</v>
      </c>
      <c r="M64" s="74">
        <f t="shared" si="12"/>
        <v>3.8274932614555257</v>
      </c>
    </row>
    <row r="65" spans="1:13" ht="12" customHeight="1">
      <c r="A65" s="2"/>
      <c r="B65" s="73"/>
      <c r="C65" s="73"/>
      <c r="D65" s="73"/>
      <c r="E65" s="73"/>
      <c r="F65" s="73"/>
      <c r="G65" s="74"/>
      <c r="H65" s="73"/>
      <c r="I65" s="73"/>
      <c r="J65" s="73"/>
      <c r="K65" s="73"/>
      <c r="L65" s="73"/>
      <c r="M65" s="74"/>
    </row>
    <row r="66" spans="1:13" ht="14.25" customHeight="1">
      <c r="A66" s="10" t="s">
        <v>26</v>
      </c>
      <c r="B66" s="79"/>
      <c r="C66" s="71"/>
      <c r="D66" s="71"/>
      <c r="E66" s="71"/>
      <c r="F66" s="71"/>
      <c r="G66" s="72"/>
      <c r="H66" s="71"/>
      <c r="I66" s="71"/>
      <c r="J66" s="71"/>
      <c r="K66" s="71"/>
      <c r="L66" s="71"/>
      <c r="M66" s="72"/>
    </row>
    <row r="67" spans="1:13" ht="14.25" customHeight="1">
      <c r="A67" s="2" t="s">
        <v>27</v>
      </c>
      <c r="B67" s="93">
        <v>11122</v>
      </c>
      <c r="C67" s="67">
        <v>2935</v>
      </c>
      <c r="D67" s="67">
        <v>8187</v>
      </c>
      <c r="E67" s="67">
        <v>6965</v>
      </c>
      <c r="F67" s="67">
        <v>1103</v>
      </c>
      <c r="G67" s="68">
        <v>119</v>
      </c>
      <c r="H67" s="71">
        <v>14889</v>
      </c>
      <c r="I67" s="71">
        <v>3450</v>
      </c>
      <c r="J67" s="71">
        <v>11439</v>
      </c>
      <c r="K67" s="71">
        <v>10021</v>
      </c>
      <c r="L67" s="71">
        <v>1329</v>
      </c>
      <c r="M67" s="72">
        <v>89</v>
      </c>
    </row>
    <row r="68" spans="1:13" ht="14.25" customHeight="1">
      <c r="A68" s="2" t="s">
        <v>10</v>
      </c>
      <c r="B68" s="86">
        <f aca="true" t="shared" si="13" ref="B68:M68">+B67/B8*100</f>
        <v>18.777646462941078</v>
      </c>
      <c r="C68" s="73">
        <f t="shared" si="13"/>
        <v>13.416529530078625</v>
      </c>
      <c r="D68" s="73">
        <f t="shared" si="13"/>
        <v>21.917331477217967</v>
      </c>
      <c r="E68" s="73">
        <f t="shared" si="13"/>
        <v>21.424836199206375</v>
      </c>
      <c r="F68" s="73">
        <f t="shared" si="13"/>
        <v>24.926553672316384</v>
      </c>
      <c r="G68" s="74">
        <f t="shared" si="13"/>
        <v>28.132387706855795</v>
      </c>
      <c r="H68" s="73">
        <f t="shared" si="13"/>
        <v>18.686228491823442</v>
      </c>
      <c r="I68" s="73">
        <f t="shared" si="13"/>
        <v>11.898603207449561</v>
      </c>
      <c r="J68" s="73">
        <f t="shared" si="13"/>
        <v>22.569252624102283</v>
      </c>
      <c r="K68" s="73">
        <f t="shared" si="13"/>
        <v>22.446465370486514</v>
      </c>
      <c r="L68" s="73">
        <f t="shared" si="13"/>
        <v>23.44328805785853</v>
      </c>
      <c r="M68" s="74">
        <f t="shared" si="13"/>
        <v>23.98921832884097</v>
      </c>
    </row>
    <row r="69" spans="1:13" ht="14.25" customHeight="1">
      <c r="A69" s="2" t="s">
        <v>60</v>
      </c>
      <c r="B69" s="93">
        <v>23945</v>
      </c>
      <c r="C69" s="67">
        <v>5649</v>
      </c>
      <c r="D69" s="67">
        <v>18296</v>
      </c>
      <c r="E69" s="67">
        <v>15116</v>
      </c>
      <c r="F69" s="67">
        <v>2778</v>
      </c>
      <c r="G69" s="68">
        <v>402</v>
      </c>
      <c r="H69" s="71">
        <v>38248</v>
      </c>
      <c r="I69" s="71">
        <v>8163</v>
      </c>
      <c r="J69" s="71">
        <v>30085</v>
      </c>
      <c r="K69" s="71">
        <v>25926</v>
      </c>
      <c r="L69" s="71">
        <v>3877</v>
      </c>
      <c r="M69" s="72">
        <v>282</v>
      </c>
    </row>
    <row r="70" spans="1:13" ht="14.25" customHeight="1">
      <c r="A70" s="2" t="s">
        <v>12</v>
      </c>
      <c r="B70" s="93">
        <f>+B69/$B$69*100</f>
        <v>100</v>
      </c>
      <c r="C70" s="73">
        <f>+C69/$B$69*100</f>
        <v>23.59156400083525</v>
      </c>
      <c r="D70" s="73">
        <f>+D69/$B$69*100</f>
        <v>76.40843599916475</v>
      </c>
      <c r="E70" s="73">
        <f>E69/D69*100</f>
        <v>82.61915172715348</v>
      </c>
      <c r="F70" s="73">
        <f>F69/D69*100</f>
        <v>15.183646698731964</v>
      </c>
      <c r="G70" s="74">
        <f>G69/D69*100</f>
        <v>2.1972015741145605</v>
      </c>
      <c r="H70" s="80">
        <f>+H69/$H$69*100</f>
        <v>100</v>
      </c>
      <c r="I70" s="73">
        <f>+I69/$H$69*100</f>
        <v>21.34229240744614</v>
      </c>
      <c r="J70" s="73">
        <f>+J69/$H$69*100</f>
        <v>78.65770759255386</v>
      </c>
      <c r="K70" s="73">
        <f>K69/J69*100</f>
        <v>86.1758351337876</v>
      </c>
      <c r="L70" s="73">
        <f>L69/J69*100</f>
        <v>12.886820674754862</v>
      </c>
      <c r="M70" s="74">
        <f>M69/J69*100</f>
        <v>0.937344191457537</v>
      </c>
    </row>
    <row r="71" spans="1:13" ht="14.25" customHeight="1">
      <c r="A71" s="2" t="s">
        <v>34</v>
      </c>
      <c r="B71" s="86">
        <f aca="true" t="shared" si="14" ref="B71:M71">+B69/B8</f>
        <v>0.4042714840452473</v>
      </c>
      <c r="C71" s="73">
        <f t="shared" si="14"/>
        <v>0.25822819528250135</v>
      </c>
      <c r="D71" s="73">
        <f t="shared" si="14"/>
        <v>0.4898002891256626</v>
      </c>
      <c r="E71" s="73">
        <f t="shared" si="14"/>
        <v>0.4649789289119936</v>
      </c>
      <c r="F71" s="73">
        <f t="shared" si="14"/>
        <v>0.6277966101694915</v>
      </c>
      <c r="G71" s="74">
        <f t="shared" si="14"/>
        <v>0.950354609929078</v>
      </c>
      <c r="H71" s="73">
        <f t="shared" si="14"/>
        <v>0.4800261047452905</v>
      </c>
      <c r="I71" s="73">
        <f t="shared" si="14"/>
        <v>0.28153129849974134</v>
      </c>
      <c r="J71" s="73">
        <f t="shared" si="14"/>
        <v>0.5935798279535949</v>
      </c>
      <c r="K71" s="73">
        <f t="shared" si="14"/>
        <v>0.5807275333751456</v>
      </c>
      <c r="L71" s="73">
        <f t="shared" si="14"/>
        <v>0.6838948668195449</v>
      </c>
      <c r="M71" s="74">
        <f t="shared" si="14"/>
        <v>0.7601078167115903</v>
      </c>
    </row>
    <row r="72" spans="1:13" ht="12" customHeight="1">
      <c r="A72" s="2"/>
      <c r="B72" s="86"/>
      <c r="C72" s="73"/>
      <c r="D72" s="73"/>
      <c r="E72" s="73"/>
      <c r="F72" s="73"/>
      <c r="G72" s="74"/>
      <c r="H72" s="73"/>
      <c r="I72" s="73"/>
      <c r="J72" s="73"/>
      <c r="K72" s="73"/>
      <c r="L72" s="73"/>
      <c r="M72" s="74"/>
    </row>
    <row r="73" spans="1:13" ht="14.25" customHeight="1">
      <c r="A73" s="10" t="s">
        <v>28</v>
      </c>
      <c r="B73" s="79"/>
      <c r="C73" s="71"/>
      <c r="D73" s="71"/>
      <c r="E73" s="71"/>
      <c r="F73" s="71"/>
      <c r="G73" s="72"/>
      <c r="H73" s="71"/>
      <c r="I73" s="71"/>
      <c r="J73" s="71"/>
      <c r="K73" s="71"/>
      <c r="L73" s="71"/>
      <c r="M73" s="72"/>
    </row>
    <row r="74" spans="1:13" ht="14.25" customHeight="1">
      <c r="A74" s="2" t="s">
        <v>27</v>
      </c>
      <c r="B74" s="93">
        <v>41548</v>
      </c>
      <c r="C74" s="67">
        <v>12178</v>
      </c>
      <c r="D74" s="67">
        <v>29370</v>
      </c>
      <c r="E74" s="67">
        <v>25116</v>
      </c>
      <c r="F74" s="67">
        <v>3869</v>
      </c>
      <c r="G74" s="68">
        <v>385</v>
      </c>
      <c r="H74" s="71">
        <v>49878</v>
      </c>
      <c r="I74" s="71">
        <v>13033</v>
      </c>
      <c r="J74" s="71">
        <v>36779</v>
      </c>
      <c r="K74" s="71">
        <v>32107</v>
      </c>
      <c r="L74" s="71">
        <v>4376</v>
      </c>
      <c r="M74" s="72">
        <v>296</v>
      </c>
    </row>
    <row r="75" spans="1:13" ht="14.25" customHeight="1">
      <c r="A75" s="2" t="s">
        <v>29</v>
      </c>
      <c r="B75" s="86">
        <f aca="true" t="shared" si="15" ref="B75:M75">+B74/B8*100</f>
        <v>70.14688502448084</v>
      </c>
      <c r="C75" s="73">
        <f t="shared" si="15"/>
        <v>55.66831230572317</v>
      </c>
      <c r="D75" s="73">
        <f t="shared" si="15"/>
        <v>78.62611768485303</v>
      </c>
      <c r="E75" s="73">
        <f t="shared" si="15"/>
        <v>77.25860530929897</v>
      </c>
      <c r="F75" s="73">
        <f t="shared" si="15"/>
        <v>87.43502824858757</v>
      </c>
      <c r="G75" s="74">
        <f t="shared" si="15"/>
        <v>91.01654846335697</v>
      </c>
      <c r="H75" s="73">
        <f t="shared" si="15"/>
        <v>62.59867719223384</v>
      </c>
      <c r="I75" s="73">
        <f t="shared" si="15"/>
        <v>44.94912916020004</v>
      </c>
      <c r="J75" s="73">
        <f t="shared" si="15"/>
        <v>72.56530660563492</v>
      </c>
      <c r="K75" s="73">
        <f t="shared" si="15"/>
        <v>71.91783890332407</v>
      </c>
      <c r="L75" s="73">
        <f t="shared" si="15"/>
        <v>77.19174457576293</v>
      </c>
      <c r="M75" s="74">
        <f t="shared" si="15"/>
        <v>79.78436657681941</v>
      </c>
    </row>
    <row r="76" spans="1:13" ht="14.25" customHeight="1">
      <c r="A76" s="2" t="s">
        <v>59</v>
      </c>
      <c r="B76" s="93">
        <v>257188</v>
      </c>
      <c r="C76" s="67">
        <v>60771</v>
      </c>
      <c r="D76" s="67">
        <v>196417</v>
      </c>
      <c r="E76" s="67">
        <v>157372</v>
      </c>
      <c r="F76" s="67">
        <v>33873</v>
      </c>
      <c r="G76" s="68">
        <v>5172</v>
      </c>
      <c r="H76" s="71">
        <v>328582</v>
      </c>
      <c r="I76" s="71">
        <v>70082</v>
      </c>
      <c r="J76" s="71">
        <v>258500</v>
      </c>
      <c r="K76" s="71">
        <v>215470</v>
      </c>
      <c r="L76" s="71">
        <v>39489</v>
      </c>
      <c r="M76" s="72">
        <v>3541</v>
      </c>
    </row>
    <row r="77" spans="1:13" ht="14.25" customHeight="1">
      <c r="A77" s="2" t="s">
        <v>8</v>
      </c>
      <c r="B77" s="93">
        <f>+B76/$B$76*100</f>
        <v>100</v>
      </c>
      <c r="C77" s="73">
        <f>+C76/$B$76*100</f>
        <v>23.629018461203476</v>
      </c>
      <c r="D77" s="73">
        <f>+D76/$B$76*100</f>
        <v>76.37098153879653</v>
      </c>
      <c r="E77" s="73">
        <f>E76/D76*100</f>
        <v>80.12137442278417</v>
      </c>
      <c r="F77" s="73">
        <f>F76/D76*100</f>
        <v>17.24545227755235</v>
      </c>
      <c r="G77" s="74">
        <f>G76/D76*100</f>
        <v>2.633173299663471</v>
      </c>
      <c r="H77" s="80">
        <f>+H76/$H$76*100</f>
        <v>100</v>
      </c>
      <c r="I77" s="73">
        <f>+I76/$H$76*100</f>
        <v>21.32861812272127</v>
      </c>
      <c r="J77" s="73">
        <f>+J76/$H$76*100</f>
        <v>78.67138187727873</v>
      </c>
      <c r="K77" s="73">
        <f>K76/J76*100</f>
        <v>83.35396518375242</v>
      </c>
      <c r="L77" s="73">
        <f>L76/J76*100</f>
        <v>15.276208897485494</v>
      </c>
      <c r="M77" s="74">
        <f>M76/J76*100</f>
        <v>1.369825918762089</v>
      </c>
    </row>
    <row r="78" spans="1:13" ht="14.25" customHeight="1">
      <c r="A78" s="2" t="s">
        <v>35</v>
      </c>
      <c r="B78" s="86">
        <f aca="true" t="shared" si="16" ref="B78:M78">+B76/B8</f>
        <v>4.34219145703191</v>
      </c>
      <c r="C78" s="73">
        <f t="shared" si="16"/>
        <v>2.7779758639605046</v>
      </c>
      <c r="D78" s="73">
        <f t="shared" si="16"/>
        <v>5.2582588210097985</v>
      </c>
      <c r="E78" s="73">
        <f t="shared" si="16"/>
        <v>4.840874834661171</v>
      </c>
      <c r="F78" s="73">
        <f t="shared" si="16"/>
        <v>7.654915254237288</v>
      </c>
      <c r="G78" s="74">
        <f t="shared" si="16"/>
        <v>12.22695035460993</v>
      </c>
      <c r="H78" s="73">
        <f t="shared" si="16"/>
        <v>4.123821835113392</v>
      </c>
      <c r="I78" s="73">
        <f t="shared" si="16"/>
        <v>2.4170374202448697</v>
      </c>
      <c r="J78" s="73">
        <f t="shared" si="16"/>
        <v>5.100228869071107</v>
      </c>
      <c r="K78" s="73">
        <f t="shared" si="16"/>
        <v>4.826404444046233</v>
      </c>
      <c r="L78" s="73">
        <f t="shared" si="16"/>
        <v>6.965778796965955</v>
      </c>
      <c r="M78" s="74">
        <f t="shared" si="16"/>
        <v>9.544474393530997</v>
      </c>
    </row>
    <row r="79" spans="1:13" ht="12" customHeight="1">
      <c r="A79" s="2"/>
      <c r="B79" s="86"/>
      <c r="C79" s="73"/>
      <c r="D79" s="73"/>
      <c r="E79" s="73"/>
      <c r="F79" s="73"/>
      <c r="G79" s="74"/>
      <c r="H79" s="73"/>
      <c r="I79" s="73"/>
      <c r="J79" s="73"/>
      <c r="K79" s="73"/>
      <c r="L79" s="73"/>
      <c r="M79" s="74"/>
    </row>
    <row r="80" spans="1:13" ht="14.25" customHeight="1">
      <c r="A80" s="10" t="s">
        <v>57</v>
      </c>
      <c r="B80" s="93"/>
      <c r="C80" s="67"/>
      <c r="D80" s="67"/>
      <c r="E80" s="67"/>
      <c r="F80" s="67"/>
      <c r="G80" s="68"/>
      <c r="H80" s="71"/>
      <c r="I80" s="71"/>
      <c r="J80" s="71"/>
      <c r="K80" s="71"/>
      <c r="L80" s="71"/>
      <c r="M80" s="72"/>
    </row>
    <row r="81" spans="1:13" ht="14.25" customHeight="1">
      <c r="A81" s="2" t="s">
        <v>27</v>
      </c>
      <c r="B81" s="93">
        <v>13310</v>
      </c>
      <c r="C81" s="67">
        <v>2853</v>
      </c>
      <c r="D81" s="67">
        <v>10457</v>
      </c>
      <c r="E81" s="67">
        <v>8598</v>
      </c>
      <c r="F81" s="67">
        <v>1683</v>
      </c>
      <c r="G81" s="68">
        <v>181</v>
      </c>
      <c r="H81" s="71">
        <v>16126</v>
      </c>
      <c r="I81" s="71">
        <v>2974</v>
      </c>
      <c r="J81" s="71">
        <v>13152</v>
      </c>
      <c r="K81" s="71">
        <v>11046</v>
      </c>
      <c r="L81" s="71">
        <v>1957</v>
      </c>
      <c r="M81" s="72">
        <v>149</v>
      </c>
    </row>
    <row r="82" spans="1:13" ht="14.25" customHeight="1">
      <c r="A82" s="2" t="s">
        <v>29</v>
      </c>
      <c r="B82" s="86">
        <f aca="true" t="shared" si="17" ref="B82:M82">+B81/B8*100</f>
        <v>22.471720411953402</v>
      </c>
      <c r="C82" s="73">
        <f t="shared" si="17"/>
        <v>13.041689522764674</v>
      </c>
      <c r="D82" s="73">
        <f t="shared" si="17"/>
        <v>27.99432457032714</v>
      </c>
      <c r="E82" s="73">
        <f t="shared" si="17"/>
        <v>26.448060537082043</v>
      </c>
      <c r="F82" s="73">
        <f t="shared" si="17"/>
        <v>38.03389830508475</v>
      </c>
      <c r="G82" s="74">
        <f t="shared" si="17"/>
        <v>42.78959810874704</v>
      </c>
      <c r="H82" s="73">
        <f t="shared" si="17"/>
        <v>20.23870781510812</v>
      </c>
      <c r="I82" s="73">
        <f t="shared" si="17"/>
        <v>10.256940851871011</v>
      </c>
      <c r="J82" s="73">
        <f t="shared" si="17"/>
        <v>25.94901744140163</v>
      </c>
      <c r="K82" s="73">
        <f t="shared" si="17"/>
        <v>24.742406594391184</v>
      </c>
      <c r="L82" s="73">
        <f t="shared" si="17"/>
        <v>34.52107955547716</v>
      </c>
      <c r="M82" s="74">
        <f t="shared" si="17"/>
        <v>40.16172506738545</v>
      </c>
    </row>
    <row r="83" spans="1:14" ht="14.25" customHeight="1">
      <c r="A83" s="2" t="s">
        <v>30</v>
      </c>
      <c r="B83" s="93">
        <v>46797</v>
      </c>
      <c r="C83" s="67">
        <v>9260</v>
      </c>
      <c r="D83" s="67">
        <v>37537</v>
      </c>
      <c r="E83" s="67">
        <v>29591</v>
      </c>
      <c r="F83" s="67">
        <v>7024</v>
      </c>
      <c r="G83" s="68">
        <v>922</v>
      </c>
      <c r="H83" s="71">
        <v>75268</v>
      </c>
      <c r="I83" s="71">
        <v>12424</v>
      </c>
      <c r="J83" s="71">
        <v>62844</v>
      </c>
      <c r="K83" s="71">
        <v>51411</v>
      </c>
      <c r="L83" s="71">
        <v>10427</v>
      </c>
      <c r="M83" s="72">
        <v>1006</v>
      </c>
      <c r="N83" s="12"/>
    </row>
    <row r="84" spans="1:13" ht="14.25" customHeight="1">
      <c r="A84" s="2" t="s">
        <v>8</v>
      </c>
      <c r="B84" s="93">
        <f>+B83/$B$83*100</f>
        <v>100</v>
      </c>
      <c r="C84" s="73">
        <f>+C83/$B$83*100</f>
        <v>19.787593221787724</v>
      </c>
      <c r="D84" s="73">
        <f>+D83/$B$83*100</f>
        <v>80.21240677821227</v>
      </c>
      <c r="E84" s="73">
        <f>E83/D83*100</f>
        <v>78.83155286783706</v>
      </c>
      <c r="F84" s="73">
        <f>F83/D83*100</f>
        <v>18.71220395876069</v>
      </c>
      <c r="G84" s="74">
        <f>G83/D83*100</f>
        <v>2.4562431734022434</v>
      </c>
      <c r="H84" s="80">
        <f>+H83/$H$83*100</f>
        <v>100</v>
      </c>
      <c r="I84" s="73">
        <f>+I83/$H$83*100</f>
        <v>16.506350640378383</v>
      </c>
      <c r="J84" s="73">
        <f>+J83/$H$83*100</f>
        <v>83.49364935962161</v>
      </c>
      <c r="K84" s="73">
        <f>K83/J83*100</f>
        <v>81.80733244223792</v>
      </c>
      <c r="L84" s="73">
        <f>L83/J83*100</f>
        <v>16.591878301826746</v>
      </c>
      <c r="M84" s="74">
        <f>M83/J83*100</f>
        <v>1.600789255935332</v>
      </c>
    </row>
    <row r="85" spans="1:13" ht="14.25" customHeight="1">
      <c r="A85" s="21" t="s">
        <v>36</v>
      </c>
      <c r="B85" s="89">
        <f aca="true" t="shared" si="18" ref="B85:M85">+B83/B8</f>
        <v>0.7900894816815803</v>
      </c>
      <c r="C85" s="87">
        <f t="shared" si="18"/>
        <v>0.42329493508868166</v>
      </c>
      <c r="D85" s="87">
        <f t="shared" si="18"/>
        <v>1.004899073727044</v>
      </c>
      <c r="E85" s="87">
        <f t="shared" si="18"/>
        <v>0.9102402411639854</v>
      </c>
      <c r="F85" s="87">
        <f t="shared" si="18"/>
        <v>1.5873446327683616</v>
      </c>
      <c r="G85" s="88">
        <f t="shared" si="18"/>
        <v>2.1796690307328603</v>
      </c>
      <c r="H85" s="87">
        <f t="shared" si="18"/>
        <v>0.9446403694825487</v>
      </c>
      <c r="I85" s="87">
        <f t="shared" si="18"/>
        <v>0.4284876702879807</v>
      </c>
      <c r="J85" s="87">
        <f t="shared" si="18"/>
        <v>1.2399179228158788</v>
      </c>
      <c r="K85" s="87">
        <f t="shared" si="18"/>
        <v>1.1515769196308574</v>
      </c>
      <c r="L85" s="87">
        <f t="shared" si="18"/>
        <v>1.8393014641030163</v>
      </c>
      <c r="M85" s="88">
        <f t="shared" si="18"/>
        <v>2.711590296495957</v>
      </c>
    </row>
    <row r="86" spans="1:13" ht="14.25" customHeight="1">
      <c r="A86" s="111" t="s">
        <v>41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</row>
    <row r="87" spans="1:7" ht="15" customHeight="1">
      <c r="A87" s="14"/>
      <c r="B87" s="14"/>
      <c r="C87" s="14"/>
      <c r="D87" s="14"/>
      <c r="E87" s="14"/>
      <c r="F87" s="14"/>
      <c r="G87" s="14"/>
    </row>
  </sheetData>
  <sheetProtection/>
  <mergeCells count="12">
    <mergeCell ref="A45:M45"/>
    <mergeCell ref="A86:M86"/>
    <mergeCell ref="H5:H6"/>
    <mergeCell ref="I5:I6"/>
    <mergeCell ref="J5:M5"/>
    <mergeCell ref="A1:M1"/>
    <mergeCell ref="A4:A6"/>
    <mergeCell ref="B4:G4"/>
    <mergeCell ref="H4:M4"/>
    <mergeCell ref="B5:B6"/>
    <mergeCell ref="C5:C6"/>
    <mergeCell ref="D5:G5"/>
  </mergeCells>
  <printOptions horizontalCentered="1"/>
  <pageMargins left="1" right="0.75" top="1" bottom="1" header="0.75" footer="0.75"/>
  <pageSetup firstPageNumber="33" useFirstPageNumber="1" horizontalDpi="600" verticalDpi="600" orientation="portrait" r:id="rId1"/>
  <headerFooter alignWithMargins="0">
    <oddFooter>&amp;L&amp;"Arial Narrow,Regular"&amp;8           Zila series: Jamalpur&amp;C&amp;"Arial Narrow,Regular"&amp;8&amp;P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87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140625" defaultRowHeight="15" customHeight="1"/>
  <cols>
    <col min="1" max="1" width="18.7109375" style="25" customWidth="1"/>
    <col min="2" max="2" width="5.140625" style="25" customWidth="1"/>
    <col min="3" max="3" width="6.140625" style="25" customWidth="1"/>
    <col min="4" max="5" width="5.8515625" style="25" customWidth="1"/>
    <col min="6" max="6" width="5.57421875" style="25" customWidth="1"/>
    <col min="7" max="7" width="5.421875" style="25" customWidth="1"/>
    <col min="8" max="8" width="5.00390625" style="25" customWidth="1"/>
    <col min="9" max="9" width="6.8515625" style="11" customWidth="1"/>
    <col min="10" max="10" width="5.7109375" style="11" customWidth="1"/>
    <col min="11" max="11" width="5.57421875" style="11" customWidth="1"/>
    <col min="12" max="12" width="6.140625" style="11" customWidth="1"/>
    <col min="13" max="13" width="5.421875" style="11" customWidth="1"/>
    <col min="14" max="16384" width="9.140625" style="11" customWidth="1"/>
  </cols>
  <sheetData>
    <row r="1" spans="1:13" ht="15" customHeight="1">
      <c r="A1" s="126" t="s">
        <v>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5" customHeight="1">
      <c r="A2" s="1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>
      <c r="A3" s="60" t="s">
        <v>67</v>
      </c>
      <c r="B3" s="61"/>
      <c r="C3" s="61"/>
      <c r="D3" s="61"/>
      <c r="E3" s="62" t="s">
        <v>66</v>
      </c>
      <c r="F3" s="61"/>
      <c r="G3" s="14"/>
      <c r="H3" s="14"/>
      <c r="I3" s="15"/>
      <c r="J3" s="14"/>
      <c r="K3" s="15" t="s">
        <v>0</v>
      </c>
      <c r="L3" s="15"/>
      <c r="M3" s="14"/>
    </row>
    <row r="4" spans="1:24" ht="15" customHeight="1">
      <c r="A4" s="113" t="s">
        <v>1</v>
      </c>
      <c r="B4" s="117">
        <v>1996</v>
      </c>
      <c r="C4" s="117"/>
      <c r="D4" s="117"/>
      <c r="E4" s="117"/>
      <c r="F4" s="117"/>
      <c r="G4" s="117"/>
      <c r="H4" s="117">
        <v>2008</v>
      </c>
      <c r="I4" s="117"/>
      <c r="J4" s="117"/>
      <c r="K4" s="117"/>
      <c r="L4" s="117"/>
      <c r="M4" s="117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" customHeight="1">
      <c r="A5" s="113"/>
      <c r="B5" s="119" t="s">
        <v>2</v>
      </c>
      <c r="C5" s="117" t="s">
        <v>32</v>
      </c>
      <c r="D5" s="117" t="s">
        <v>3</v>
      </c>
      <c r="E5" s="117"/>
      <c r="F5" s="117"/>
      <c r="G5" s="117"/>
      <c r="H5" s="117" t="s">
        <v>2</v>
      </c>
      <c r="I5" s="117" t="s">
        <v>32</v>
      </c>
      <c r="J5" s="117" t="s">
        <v>3</v>
      </c>
      <c r="K5" s="117"/>
      <c r="L5" s="117"/>
      <c r="M5" s="117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 customHeight="1">
      <c r="A6" s="113"/>
      <c r="B6" s="120"/>
      <c r="C6" s="117"/>
      <c r="D6" s="3" t="s">
        <v>46</v>
      </c>
      <c r="E6" s="3" t="s">
        <v>4</v>
      </c>
      <c r="F6" s="3" t="s">
        <v>5</v>
      </c>
      <c r="G6" s="3" t="s">
        <v>6</v>
      </c>
      <c r="H6" s="117"/>
      <c r="I6" s="117"/>
      <c r="J6" s="3" t="s">
        <v>46</v>
      </c>
      <c r="K6" s="3" t="s">
        <v>4</v>
      </c>
      <c r="L6" s="3" t="s">
        <v>5</v>
      </c>
      <c r="M6" s="3" t="s">
        <v>6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4.25" customHeight="1">
      <c r="A7" s="98"/>
      <c r="B7" s="101"/>
      <c r="C7" s="99"/>
      <c r="D7" s="99"/>
      <c r="E7" s="99"/>
      <c r="F7" s="99"/>
      <c r="G7" s="100"/>
      <c r="H7" s="101"/>
      <c r="I7" s="99"/>
      <c r="J7" s="99"/>
      <c r="K7" s="99"/>
      <c r="L7" s="99"/>
      <c r="M7" s="100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4.25" customHeight="1">
      <c r="A8" s="17" t="s">
        <v>7</v>
      </c>
      <c r="B8" s="93">
        <v>51984</v>
      </c>
      <c r="C8" s="67">
        <v>16093</v>
      </c>
      <c r="D8" s="67">
        <v>35891</v>
      </c>
      <c r="E8" s="67">
        <v>30375</v>
      </c>
      <c r="F8" s="67">
        <v>5101</v>
      </c>
      <c r="G8" s="68">
        <v>415</v>
      </c>
      <c r="H8" s="79">
        <v>79054</v>
      </c>
      <c r="I8" s="71">
        <v>28021</v>
      </c>
      <c r="J8" s="71">
        <v>51033</v>
      </c>
      <c r="K8" s="71">
        <v>44576</v>
      </c>
      <c r="L8" s="71">
        <v>6067</v>
      </c>
      <c r="M8" s="72">
        <v>390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4.25" customHeight="1">
      <c r="A9" s="2" t="s">
        <v>8</v>
      </c>
      <c r="B9" s="93">
        <f>+B8/$B$8*100</f>
        <v>100</v>
      </c>
      <c r="C9" s="73">
        <f>+C8/$B$8*100</f>
        <v>30.957602339181285</v>
      </c>
      <c r="D9" s="73">
        <f>+D8/$B$8*100</f>
        <v>69.04239766081871</v>
      </c>
      <c r="E9" s="73">
        <f>E8/D8*100</f>
        <v>84.63124460171073</v>
      </c>
      <c r="F9" s="73">
        <f>F8/D8*100</f>
        <v>14.212476665459306</v>
      </c>
      <c r="G9" s="74">
        <f>G8/D8*100</f>
        <v>1.1562787328299573</v>
      </c>
      <c r="H9" s="90">
        <f>+H8/$H$8*100</f>
        <v>100</v>
      </c>
      <c r="I9" s="73">
        <f>+I8/$H$8*100</f>
        <v>35.445391757532825</v>
      </c>
      <c r="J9" s="73">
        <f>+J8/$H$8*100</f>
        <v>64.55460824246717</v>
      </c>
      <c r="K9" s="73">
        <f>K8/J8*100</f>
        <v>87.34740266102325</v>
      </c>
      <c r="L9" s="73">
        <f>L8/J8*100</f>
        <v>11.888385946348441</v>
      </c>
      <c r="M9" s="74">
        <f>M8/J8*100</f>
        <v>0.7642113926282994</v>
      </c>
      <c r="P9" s="16"/>
      <c r="Q9" s="16"/>
      <c r="R9" s="16"/>
      <c r="S9" s="16"/>
      <c r="T9" s="16"/>
      <c r="U9" s="16"/>
      <c r="V9" s="16"/>
      <c r="W9" s="16"/>
      <c r="X9" s="16"/>
    </row>
    <row r="10" spans="1:24" ht="14.25" customHeight="1">
      <c r="A10" s="18" t="s">
        <v>43</v>
      </c>
      <c r="B10" s="79"/>
      <c r="C10" s="71"/>
      <c r="D10" s="71"/>
      <c r="E10" s="71"/>
      <c r="F10" s="71"/>
      <c r="G10" s="72"/>
      <c r="H10" s="79"/>
      <c r="I10" s="71"/>
      <c r="J10" s="71"/>
      <c r="K10" s="71"/>
      <c r="L10" s="71"/>
      <c r="M10" s="72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4.25" customHeight="1">
      <c r="A11" s="1" t="s">
        <v>9</v>
      </c>
      <c r="B11" s="93">
        <v>30790</v>
      </c>
      <c r="C11" s="67">
        <v>12535</v>
      </c>
      <c r="D11" s="67">
        <v>18255</v>
      </c>
      <c r="E11" s="67">
        <v>15156</v>
      </c>
      <c r="F11" s="67">
        <v>2832</v>
      </c>
      <c r="G11" s="68">
        <v>267</v>
      </c>
      <c r="H11" s="79">
        <v>44374</v>
      </c>
      <c r="I11" s="71">
        <v>21284</v>
      </c>
      <c r="J11" s="71">
        <v>23090</v>
      </c>
      <c r="K11" s="71">
        <v>19899</v>
      </c>
      <c r="L11" s="71">
        <v>2993</v>
      </c>
      <c r="M11" s="72">
        <v>198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4.25" customHeight="1">
      <c r="A12" s="2" t="s">
        <v>8</v>
      </c>
      <c r="B12" s="93">
        <f>+B11/$B$11*100</f>
        <v>100</v>
      </c>
      <c r="C12" s="73">
        <f>+C11/$B$11*100</f>
        <v>40.711269892822344</v>
      </c>
      <c r="D12" s="73">
        <f>+D11/$B$11*100</f>
        <v>59.288730107177656</v>
      </c>
      <c r="E12" s="73">
        <f>E11/D11*100</f>
        <v>83.02382908792111</v>
      </c>
      <c r="F12" s="73">
        <f>F11/D11*100</f>
        <v>15.513557929334429</v>
      </c>
      <c r="G12" s="74">
        <f>G11/D11*100</f>
        <v>1.4626129827444536</v>
      </c>
      <c r="H12" s="79">
        <f>+H11/$H$11*100</f>
        <v>100</v>
      </c>
      <c r="I12" s="77">
        <f>+I11/$H$11*100</f>
        <v>47.96502456393383</v>
      </c>
      <c r="J12" s="77">
        <f>+J11/$H$11*100</f>
        <v>52.03497543606617</v>
      </c>
      <c r="K12" s="73">
        <f>K11/J11*100</f>
        <v>86.1801645734084</v>
      </c>
      <c r="L12" s="73">
        <f>L11/J11*100</f>
        <v>12.962321351234301</v>
      </c>
      <c r="M12" s="74">
        <f>M11/J11*100</f>
        <v>0.8575140753572975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4.25" customHeight="1">
      <c r="A13" s="2" t="s">
        <v>10</v>
      </c>
      <c r="B13" s="86">
        <f aca="true" t="shared" si="0" ref="B13:M13">+B11/B8*100</f>
        <v>59.229763004001235</v>
      </c>
      <c r="C13" s="73">
        <f t="shared" si="0"/>
        <v>77.89100851301808</v>
      </c>
      <c r="D13" s="73">
        <f t="shared" si="0"/>
        <v>50.86233317544788</v>
      </c>
      <c r="E13" s="73">
        <f t="shared" si="0"/>
        <v>49.89629629629629</v>
      </c>
      <c r="F13" s="73">
        <f t="shared" si="0"/>
        <v>55.518525779258965</v>
      </c>
      <c r="G13" s="74">
        <f t="shared" si="0"/>
        <v>64.33734939759036</v>
      </c>
      <c r="H13" s="86">
        <f t="shared" si="0"/>
        <v>56.131252055556956</v>
      </c>
      <c r="I13" s="73">
        <f t="shared" si="0"/>
        <v>75.95731772599123</v>
      </c>
      <c r="J13" s="73">
        <f t="shared" si="0"/>
        <v>45.245233476378026</v>
      </c>
      <c r="K13" s="73">
        <f t="shared" si="0"/>
        <v>44.64061378320172</v>
      </c>
      <c r="L13" s="73">
        <f t="shared" si="0"/>
        <v>49.33245426075491</v>
      </c>
      <c r="M13" s="74">
        <f t="shared" si="0"/>
        <v>50.76923076923077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4.25" customHeight="1">
      <c r="A14" s="1"/>
      <c r="B14" s="94"/>
      <c r="C14" s="77"/>
      <c r="D14" s="77"/>
      <c r="E14" s="77"/>
      <c r="F14" s="77"/>
      <c r="G14" s="78"/>
      <c r="H14" s="79"/>
      <c r="I14" s="71"/>
      <c r="J14" s="71"/>
      <c r="K14" s="71"/>
      <c r="L14" s="71"/>
      <c r="M14" s="72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4.25" customHeight="1">
      <c r="A15" s="1" t="s">
        <v>11</v>
      </c>
      <c r="B15" s="93">
        <v>16696</v>
      </c>
      <c r="C15" s="67">
        <v>322</v>
      </c>
      <c r="D15" s="67">
        <v>16374</v>
      </c>
      <c r="E15" s="67">
        <v>13989</v>
      </c>
      <c r="F15" s="67">
        <v>2238</v>
      </c>
      <c r="G15" s="68">
        <v>147</v>
      </c>
      <c r="H15" s="79">
        <v>26038</v>
      </c>
      <c r="I15" s="71">
        <v>545</v>
      </c>
      <c r="J15" s="71">
        <v>25493</v>
      </c>
      <c r="K15" s="71">
        <v>22306</v>
      </c>
      <c r="L15" s="71">
        <v>2996</v>
      </c>
      <c r="M15" s="72">
        <v>191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4.25" customHeight="1">
      <c r="A16" s="2" t="s">
        <v>12</v>
      </c>
      <c r="B16" s="93">
        <f>+B15/$B$15*100</f>
        <v>100</v>
      </c>
      <c r="C16" s="73">
        <f>+C15/$B$15*100</f>
        <v>1.928605654048874</v>
      </c>
      <c r="D16" s="73">
        <f>+D15/$B$15*100</f>
        <v>98.07139434595112</v>
      </c>
      <c r="E16" s="73">
        <f>E15/D15*100</f>
        <v>85.43422499083914</v>
      </c>
      <c r="F16" s="73">
        <f>F15/D15*100</f>
        <v>13.66801026016856</v>
      </c>
      <c r="G16" s="74">
        <f>G15/D15*100</f>
        <v>0.8977647489923049</v>
      </c>
      <c r="H16" s="79">
        <f>+H15/$H$15*100</f>
        <v>100</v>
      </c>
      <c r="I16" s="77">
        <f>+I15/$H$15*100</f>
        <v>2.093094707734849</v>
      </c>
      <c r="J16" s="77">
        <f>+J15/$H$15*100</f>
        <v>97.90690529226515</v>
      </c>
      <c r="K16" s="73">
        <f>K15/J15*100</f>
        <v>87.49852900796297</v>
      </c>
      <c r="L16" s="73">
        <f>L15/J15*100</f>
        <v>11.752245714509865</v>
      </c>
      <c r="M16" s="74">
        <f>M15/J15*100</f>
        <v>0.7492252775271644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4.25" customHeight="1">
      <c r="A17" s="2" t="s">
        <v>10</v>
      </c>
      <c r="B17" s="86">
        <f aca="true" t="shared" si="1" ref="B17:M17">+B15/B8*100</f>
        <v>32.11757463835026</v>
      </c>
      <c r="C17" s="73">
        <f t="shared" si="1"/>
        <v>2.0008699434536754</v>
      </c>
      <c r="D17" s="73">
        <f t="shared" si="1"/>
        <v>45.62146499122343</v>
      </c>
      <c r="E17" s="73">
        <f t="shared" si="1"/>
        <v>46.05432098765432</v>
      </c>
      <c r="F17" s="73">
        <f t="shared" si="1"/>
        <v>43.87375024504999</v>
      </c>
      <c r="G17" s="74">
        <f t="shared" si="1"/>
        <v>35.42168674698795</v>
      </c>
      <c r="H17" s="86">
        <f t="shared" si="1"/>
        <v>32.936979785969086</v>
      </c>
      <c r="I17" s="73">
        <f t="shared" si="1"/>
        <v>1.9449698440455372</v>
      </c>
      <c r="J17" s="73">
        <f t="shared" si="1"/>
        <v>49.95395136480317</v>
      </c>
      <c r="K17" s="73">
        <f t="shared" si="1"/>
        <v>50.04038047379756</v>
      </c>
      <c r="L17" s="73">
        <f t="shared" si="1"/>
        <v>49.38190209329158</v>
      </c>
      <c r="M17" s="74">
        <f t="shared" si="1"/>
        <v>48.97435897435897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4.25" customHeight="1">
      <c r="A18" s="1"/>
      <c r="B18" s="79"/>
      <c r="C18" s="77"/>
      <c r="D18" s="77"/>
      <c r="E18" s="77"/>
      <c r="F18" s="77"/>
      <c r="G18" s="78"/>
      <c r="H18" s="79"/>
      <c r="I18" s="71"/>
      <c r="J18" s="71"/>
      <c r="K18" s="71"/>
      <c r="L18" s="71"/>
      <c r="M18" s="72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4.25" customHeight="1">
      <c r="A19" s="1" t="s">
        <v>13</v>
      </c>
      <c r="B19" s="93">
        <v>4498</v>
      </c>
      <c r="C19" s="67">
        <v>3236</v>
      </c>
      <c r="D19" s="67">
        <v>1262</v>
      </c>
      <c r="E19" s="67">
        <v>1230</v>
      </c>
      <c r="F19" s="67">
        <v>31</v>
      </c>
      <c r="G19" s="68">
        <v>1</v>
      </c>
      <c r="H19" s="79">
        <v>8642</v>
      </c>
      <c r="I19" s="71">
        <v>6192</v>
      </c>
      <c r="J19" s="71">
        <v>2450</v>
      </c>
      <c r="K19" s="71">
        <v>2371</v>
      </c>
      <c r="L19" s="71">
        <v>78</v>
      </c>
      <c r="M19" s="72">
        <v>1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4.25" customHeight="1">
      <c r="A20" s="2" t="s">
        <v>8</v>
      </c>
      <c r="B20" s="93">
        <f>+B19/$B$19*100</f>
        <v>100</v>
      </c>
      <c r="C20" s="73">
        <f>+C19/$B$19*100</f>
        <v>71.94308581591818</v>
      </c>
      <c r="D20" s="73">
        <f>+D19/$B$19*100</f>
        <v>28.056914184081815</v>
      </c>
      <c r="E20" s="73">
        <f>E19/D19*100</f>
        <v>97.46434231378764</v>
      </c>
      <c r="F20" s="73">
        <f>F19/D19*100</f>
        <v>2.456418383518225</v>
      </c>
      <c r="G20" s="74">
        <f>G19/D19*100</f>
        <v>0.07923930269413629</v>
      </c>
      <c r="H20" s="79">
        <f>+H19/$H$19*100</f>
        <v>100</v>
      </c>
      <c r="I20" s="77">
        <f>+I19/$H$19*100</f>
        <v>71.65008099976858</v>
      </c>
      <c r="J20" s="77">
        <f>+J19/$H$19*100</f>
        <v>28.349919000231427</v>
      </c>
      <c r="K20" s="73">
        <f>K19/J19*100</f>
        <v>96.77551020408163</v>
      </c>
      <c r="L20" s="73">
        <f>L19/J19*100</f>
        <v>3.183673469387755</v>
      </c>
      <c r="M20" s="74">
        <f>M19/J19*100</f>
        <v>0.04081632653061225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4.25" customHeight="1">
      <c r="A21" s="2" t="s">
        <v>10</v>
      </c>
      <c r="B21" s="86">
        <f aca="true" t="shared" si="2" ref="B21:M21">+B19/B8*100</f>
        <v>8.652662357648508</v>
      </c>
      <c r="C21" s="73">
        <f t="shared" si="2"/>
        <v>20.10812154352824</v>
      </c>
      <c r="D21" s="73">
        <f t="shared" si="2"/>
        <v>3.5162018333286893</v>
      </c>
      <c r="E21" s="73">
        <f t="shared" si="2"/>
        <v>4.049382716049383</v>
      </c>
      <c r="F21" s="73">
        <f t="shared" si="2"/>
        <v>0.607723975691041</v>
      </c>
      <c r="G21" s="74">
        <f t="shared" si="2"/>
        <v>0.24096385542168677</v>
      </c>
      <c r="H21" s="86">
        <f t="shared" si="2"/>
        <v>10.931768158473956</v>
      </c>
      <c r="I21" s="73">
        <f t="shared" si="2"/>
        <v>22.09771242996324</v>
      </c>
      <c r="J21" s="73">
        <f t="shared" si="2"/>
        <v>4.8008151588188035</v>
      </c>
      <c r="K21" s="73">
        <f t="shared" si="2"/>
        <v>5.3190057430007185</v>
      </c>
      <c r="L21" s="73">
        <f t="shared" si="2"/>
        <v>1.285643645953519</v>
      </c>
      <c r="M21" s="74">
        <f t="shared" si="2"/>
        <v>0.2564102564102564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4.25" customHeight="1">
      <c r="A22" s="1"/>
      <c r="B22" s="93"/>
      <c r="C22" s="67"/>
      <c r="D22" s="67"/>
      <c r="E22" s="67"/>
      <c r="F22" s="67"/>
      <c r="G22" s="68"/>
      <c r="H22" s="79"/>
      <c r="I22" s="71"/>
      <c r="J22" s="71"/>
      <c r="K22" s="71"/>
      <c r="L22" s="71"/>
      <c r="M22" s="72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4.25" customHeight="1">
      <c r="A23" s="17" t="s">
        <v>14</v>
      </c>
      <c r="B23" s="93">
        <v>13623</v>
      </c>
      <c r="C23" s="67">
        <v>7782</v>
      </c>
      <c r="D23" s="67">
        <v>5841</v>
      </c>
      <c r="E23" s="67">
        <v>5685</v>
      </c>
      <c r="F23" s="67">
        <v>138</v>
      </c>
      <c r="G23" s="68">
        <v>18</v>
      </c>
      <c r="H23" s="79">
        <v>26113</v>
      </c>
      <c r="I23" s="71">
        <v>12514</v>
      </c>
      <c r="J23" s="71">
        <v>13599</v>
      </c>
      <c r="K23" s="71">
        <v>13010</v>
      </c>
      <c r="L23" s="71">
        <v>549</v>
      </c>
      <c r="M23" s="72">
        <v>40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4.25" customHeight="1">
      <c r="A24" s="2" t="s">
        <v>12</v>
      </c>
      <c r="B24" s="93">
        <f>+B23/$B$23*100</f>
        <v>100</v>
      </c>
      <c r="C24" s="73">
        <f>+C23/$B$23*100</f>
        <v>57.12398150187183</v>
      </c>
      <c r="D24" s="73">
        <f>+D23/$B$23*100</f>
        <v>42.87601849812817</v>
      </c>
      <c r="E24" s="73">
        <f>E23/D23*100</f>
        <v>97.32922444786851</v>
      </c>
      <c r="F24" s="73">
        <f>F23/D23*100</f>
        <v>2.362609142270159</v>
      </c>
      <c r="G24" s="74">
        <f>G23/D23*100</f>
        <v>0.30816640986132515</v>
      </c>
      <c r="H24" s="79">
        <f>+H23/$H$23*100</f>
        <v>100</v>
      </c>
      <c r="I24" s="77">
        <f>+I23/$H$23*100</f>
        <v>47.922490713437746</v>
      </c>
      <c r="J24" s="77">
        <f>+J23/$H$23*100</f>
        <v>52.077509286562254</v>
      </c>
      <c r="K24" s="73">
        <f>K23/J23*100</f>
        <v>95.66879917641003</v>
      </c>
      <c r="L24" s="73">
        <f>L23/J23*100</f>
        <v>4.037061548643282</v>
      </c>
      <c r="M24" s="74">
        <f>M23/J23*100</f>
        <v>0.29413927494668723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4.25" customHeight="1">
      <c r="A25" s="2" t="s">
        <v>10</v>
      </c>
      <c r="B25" s="86">
        <f aca="true" t="shared" si="3" ref="B25:M25">+B23/B8*100</f>
        <v>26.206140350877195</v>
      </c>
      <c r="C25" s="73">
        <f t="shared" si="3"/>
        <v>48.35642826073448</v>
      </c>
      <c r="D25" s="73">
        <f t="shared" si="3"/>
        <v>16.274274887854894</v>
      </c>
      <c r="E25" s="73">
        <f t="shared" si="3"/>
        <v>18.71604938271605</v>
      </c>
      <c r="F25" s="73">
        <f t="shared" si="3"/>
        <v>2.705351891785924</v>
      </c>
      <c r="G25" s="74">
        <f t="shared" si="3"/>
        <v>4.337349397590361</v>
      </c>
      <c r="H25" s="86">
        <f t="shared" si="3"/>
        <v>33.031851645710525</v>
      </c>
      <c r="I25" s="73">
        <f t="shared" si="3"/>
        <v>44.65936262089147</v>
      </c>
      <c r="J25" s="73">
        <f t="shared" si="3"/>
        <v>26.64746340603139</v>
      </c>
      <c r="K25" s="73">
        <f t="shared" si="3"/>
        <v>29.186109117013643</v>
      </c>
      <c r="L25" s="73">
        <f t="shared" si="3"/>
        <v>9.048953354211307</v>
      </c>
      <c r="M25" s="74">
        <f t="shared" si="3"/>
        <v>10.256410256410255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4.25" customHeight="1">
      <c r="A26" s="1"/>
      <c r="B26" s="93"/>
      <c r="C26" s="67"/>
      <c r="D26" s="67"/>
      <c r="E26" s="67"/>
      <c r="F26" s="67"/>
      <c r="G26" s="68"/>
      <c r="H26" s="79"/>
      <c r="I26" s="71"/>
      <c r="J26" s="71"/>
      <c r="K26" s="71"/>
      <c r="L26" s="71"/>
      <c r="M26" s="72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4.25" customHeight="1">
      <c r="A27" s="17" t="s">
        <v>15</v>
      </c>
      <c r="B27" s="93">
        <v>52685</v>
      </c>
      <c r="C27" s="67">
        <v>4613</v>
      </c>
      <c r="D27" s="67">
        <v>48072</v>
      </c>
      <c r="E27" s="67">
        <v>24276</v>
      </c>
      <c r="F27" s="67">
        <v>19223</v>
      </c>
      <c r="G27" s="68">
        <v>4574</v>
      </c>
      <c r="H27" s="79">
        <v>66079</v>
      </c>
      <c r="I27" s="71">
        <v>6515</v>
      </c>
      <c r="J27" s="71">
        <v>59565</v>
      </c>
      <c r="K27" s="71">
        <v>33690</v>
      </c>
      <c r="L27" s="71">
        <v>21128</v>
      </c>
      <c r="M27" s="72">
        <v>4747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4.25" customHeight="1">
      <c r="A28" s="2" t="s">
        <v>12</v>
      </c>
      <c r="B28" s="93">
        <f>+B27/$B$27*100</f>
        <v>100</v>
      </c>
      <c r="C28" s="73">
        <f>+C27/$B$27*100</f>
        <v>8.755812849957294</v>
      </c>
      <c r="D28" s="73">
        <f>+D27/$B$27*100</f>
        <v>91.2441871500427</v>
      </c>
      <c r="E28" s="73">
        <f>E27/D27*100</f>
        <v>50.49925112331503</v>
      </c>
      <c r="F28" s="73">
        <f>F27/D27*100</f>
        <v>39.98793476451989</v>
      </c>
      <c r="G28" s="74">
        <f>G27/D27*100</f>
        <v>9.514894325178897</v>
      </c>
      <c r="H28" s="79">
        <f>+H27/$H$27*100</f>
        <v>100</v>
      </c>
      <c r="I28" s="77">
        <f>+I27/$H$27*100</f>
        <v>9.859410705367818</v>
      </c>
      <c r="J28" s="77">
        <f>+J27/$H$27*100</f>
        <v>90.14210263472509</v>
      </c>
      <c r="K28" s="73">
        <f>K27/J27*100</f>
        <v>56.560060438176784</v>
      </c>
      <c r="L28" s="73">
        <f>L27/J27*100</f>
        <v>35.47049441786284</v>
      </c>
      <c r="M28" s="74">
        <f>M27/J27*100</f>
        <v>7.96944514396038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4.25" customHeight="1">
      <c r="A29" s="2" t="s">
        <v>16</v>
      </c>
      <c r="B29" s="86">
        <f aca="true" t="shared" si="4" ref="B29:M29">+B27/B32*100</f>
        <v>100.90398942792025</v>
      </c>
      <c r="C29" s="73">
        <f t="shared" si="4"/>
        <v>288.3125</v>
      </c>
      <c r="D29" s="73">
        <f t="shared" si="4"/>
        <v>94.97955070831604</v>
      </c>
      <c r="E29" s="73">
        <f t="shared" si="4"/>
        <v>89.99777563579744</v>
      </c>
      <c r="F29" s="73">
        <f t="shared" si="4"/>
        <v>99.22060493444823</v>
      </c>
      <c r="G29" s="74">
        <f t="shared" si="4"/>
        <v>107.24501758499414</v>
      </c>
      <c r="H29" s="86">
        <f t="shared" si="4"/>
        <v>95.44988371925061</v>
      </c>
      <c r="I29" s="73">
        <f t="shared" si="4"/>
        <v>256.79936933385886</v>
      </c>
      <c r="J29" s="73">
        <f t="shared" si="4"/>
        <v>89.31222167243938</v>
      </c>
      <c r="K29" s="73">
        <f t="shared" si="4"/>
        <v>84.13875777328239</v>
      </c>
      <c r="L29" s="73">
        <f t="shared" si="4"/>
        <v>95.04701066174816</v>
      </c>
      <c r="M29" s="74">
        <f t="shared" si="4"/>
        <v>107.32534478860502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4.25" customHeight="1">
      <c r="A30" s="2" t="s">
        <v>17</v>
      </c>
      <c r="B30" s="86">
        <f aca="true" t="shared" si="5" ref="B30:M30">+B27/B8</f>
        <v>1.013484918436442</v>
      </c>
      <c r="C30" s="73">
        <f t="shared" si="5"/>
        <v>0.2866463679860809</v>
      </c>
      <c r="D30" s="73">
        <f t="shared" si="5"/>
        <v>1.339388704689198</v>
      </c>
      <c r="E30" s="73">
        <f t="shared" si="5"/>
        <v>0.7992098765432099</v>
      </c>
      <c r="F30" s="73">
        <f t="shared" si="5"/>
        <v>3.7684767692609293</v>
      </c>
      <c r="G30" s="74">
        <f t="shared" si="5"/>
        <v>11.021686746987951</v>
      </c>
      <c r="H30" s="86">
        <f t="shared" si="5"/>
        <v>0.8358716826473044</v>
      </c>
      <c r="I30" s="73">
        <f t="shared" si="5"/>
        <v>0.23250419328360872</v>
      </c>
      <c r="J30" s="73">
        <f t="shared" si="5"/>
        <v>1.1671859385103756</v>
      </c>
      <c r="K30" s="73">
        <f t="shared" si="5"/>
        <v>0.7557878679109835</v>
      </c>
      <c r="L30" s="73">
        <f t="shared" si="5"/>
        <v>3.4824460194494806</v>
      </c>
      <c r="M30" s="74">
        <f t="shared" si="5"/>
        <v>12.171794871794871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4.25" customHeight="1">
      <c r="A31" s="1"/>
      <c r="B31" s="93"/>
      <c r="C31" s="67"/>
      <c r="D31" s="67"/>
      <c r="E31" s="67"/>
      <c r="F31" s="67"/>
      <c r="G31" s="68"/>
      <c r="H31" s="79"/>
      <c r="I31" s="71"/>
      <c r="J31" s="71"/>
      <c r="K31" s="71"/>
      <c r="L31" s="71"/>
      <c r="M31" s="72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4.25" customHeight="1">
      <c r="A32" s="18" t="s">
        <v>44</v>
      </c>
      <c r="B32" s="93">
        <v>52213</v>
      </c>
      <c r="C32" s="67">
        <v>1600</v>
      </c>
      <c r="D32" s="67">
        <v>50613</v>
      </c>
      <c r="E32" s="67">
        <v>26974</v>
      </c>
      <c r="F32" s="67">
        <v>19374</v>
      </c>
      <c r="G32" s="68">
        <v>4265</v>
      </c>
      <c r="H32" s="79">
        <v>69229</v>
      </c>
      <c r="I32" s="71">
        <v>2537</v>
      </c>
      <c r="J32" s="71">
        <v>66693</v>
      </c>
      <c r="K32" s="71">
        <v>40041</v>
      </c>
      <c r="L32" s="71">
        <v>22229</v>
      </c>
      <c r="M32" s="72">
        <v>4423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4.25" customHeight="1">
      <c r="A33" s="2" t="s">
        <v>12</v>
      </c>
      <c r="B33" s="93">
        <f>+B32/$B$32*100</f>
        <v>100</v>
      </c>
      <c r="C33" s="73">
        <f>+C32/$B$32*100</f>
        <v>3.0643709421025416</v>
      </c>
      <c r="D33" s="73">
        <f>+D32/$B$32*100</f>
        <v>96.93562905789746</v>
      </c>
      <c r="E33" s="73">
        <f>E32/D32*100</f>
        <v>53.294608104637156</v>
      </c>
      <c r="F33" s="73">
        <f>F32/D32*100</f>
        <v>38.27870309999407</v>
      </c>
      <c r="G33" s="74">
        <f>G32/D32*100</f>
        <v>8.42668879536878</v>
      </c>
      <c r="H33" s="79">
        <f>+H32/$H$32*100</f>
        <v>100</v>
      </c>
      <c r="I33" s="77">
        <f>+I32/$H$32*100</f>
        <v>3.6646492077019746</v>
      </c>
      <c r="J33" s="77">
        <f>+J32/$H$32*100</f>
        <v>96.33679527365699</v>
      </c>
      <c r="K33" s="73">
        <f>K32/J32*100</f>
        <v>60.03778507489541</v>
      </c>
      <c r="L33" s="73">
        <f>L32/J32*100</f>
        <v>33.330334517865445</v>
      </c>
      <c r="M33" s="74">
        <f>M32/J32*100</f>
        <v>6.631880407239141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4.25" customHeight="1">
      <c r="A34" s="2" t="s">
        <v>17</v>
      </c>
      <c r="B34" s="86">
        <f aca="true" t="shared" si="6" ref="B34:M34">+B32/B8</f>
        <v>1.0044052016004925</v>
      </c>
      <c r="C34" s="73">
        <f t="shared" si="6"/>
        <v>0.09942210899148698</v>
      </c>
      <c r="D34" s="73">
        <f t="shared" si="6"/>
        <v>1.4101863977041598</v>
      </c>
      <c r="E34" s="73">
        <f t="shared" si="6"/>
        <v>0.8880329218106996</v>
      </c>
      <c r="F34" s="73">
        <f t="shared" si="6"/>
        <v>3.7980788080768475</v>
      </c>
      <c r="G34" s="74">
        <f t="shared" si="6"/>
        <v>10.27710843373494</v>
      </c>
      <c r="H34" s="86">
        <f t="shared" si="6"/>
        <v>0.8757178637387103</v>
      </c>
      <c r="I34" s="73">
        <f t="shared" si="6"/>
        <v>0.09053923842832162</v>
      </c>
      <c r="J34" s="73">
        <f t="shared" si="6"/>
        <v>1.3068602668861324</v>
      </c>
      <c r="K34" s="73">
        <f t="shared" si="6"/>
        <v>0.898263639626705</v>
      </c>
      <c r="L34" s="73">
        <f t="shared" si="6"/>
        <v>3.6639195648590737</v>
      </c>
      <c r="M34" s="74">
        <f t="shared" si="6"/>
        <v>11.341025641025642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4.25" customHeight="1">
      <c r="A35" s="19"/>
      <c r="B35" s="97"/>
      <c r="C35" s="91"/>
      <c r="D35" s="91"/>
      <c r="E35" s="91"/>
      <c r="F35" s="71"/>
      <c r="G35" s="72"/>
      <c r="H35" s="79"/>
      <c r="I35" s="71"/>
      <c r="J35" s="71"/>
      <c r="K35" s="71"/>
      <c r="L35" s="71"/>
      <c r="M35" s="72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4.25" customHeight="1">
      <c r="A36" s="10" t="s">
        <v>45</v>
      </c>
      <c r="B36" s="93">
        <v>3735</v>
      </c>
      <c r="C36" s="67">
        <v>796</v>
      </c>
      <c r="D36" s="67">
        <v>2939</v>
      </c>
      <c r="E36" s="67">
        <v>2148</v>
      </c>
      <c r="F36" s="67">
        <v>697</v>
      </c>
      <c r="G36" s="68">
        <v>94</v>
      </c>
      <c r="H36" s="79">
        <v>7310</v>
      </c>
      <c r="I36" s="71">
        <v>1728</v>
      </c>
      <c r="J36" s="71">
        <v>5581</v>
      </c>
      <c r="K36" s="71">
        <v>4226</v>
      </c>
      <c r="L36" s="71">
        <v>1201</v>
      </c>
      <c r="M36" s="72">
        <v>155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4.25" customHeight="1">
      <c r="A37" s="2" t="s">
        <v>12</v>
      </c>
      <c r="B37" s="90">
        <f>+B36/$B$36*100</f>
        <v>100</v>
      </c>
      <c r="C37" s="73">
        <f>+C36/$B$36*100</f>
        <v>21.311914323962515</v>
      </c>
      <c r="D37" s="73">
        <f>+D36/$B$36*100</f>
        <v>78.68808567603747</v>
      </c>
      <c r="E37" s="73">
        <f>E36/D36*100</f>
        <v>73.08608370193943</v>
      </c>
      <c r="F37" s="73">
        <f>F36/D36*100</f>
        <v>23.715549506634908</v>
      </c>
      <c r="G37" s="74">
        <f>G36/D36*100</f>
        <v>3.1983667914256553</v>
      </c>
      <c r="H37" s="92">
        <f>+H36/$H$36*100</f>
        <v>100</v>
      </c>
      <c r="I37" s="77">
        <f>+I36/$H$36*100</f>
        <v>23.638850889192888</v>
      </c>
      <c r="J37" s="77">
        <f>+J36/$H$36*100</f>
        <v>76.34746922024624</v>
      </c>
      <c r="K37" s="73">
        <f>K36/J36*100</f>
        <v>75.72119691811503</v>
      </c>
      <c r="L37" s="73">
        <f>L36/J36*100</f>
        <v>21.51944096040136</v>
      </c>
      <c r="M37" s="74">
        <f>M36/J36*100</f>
        <v>2.7772800573373946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4.25" customHeight="1">
      <c r="A38" s="2" t="s">
        <v>18</v>
      </c>
      <c r="B38" s="86">
        <f aca="true" t="shared" si="7" ref="B38:M38">+B36/B32*100</f>
        <v>7.15339091797062</v>
      </c>
      <c r="C38" s="73">
        <f t="shared" si="7"/>
        <v>49.75</v>
      </c>
      <c r="D38" s="73">
        <f t="shared" si="7"/>
        <v>5.806808527453422</v>
      </c>
      <c r="E38" s="73">
        <f t="shared" si="7"/>
        <v>7.963223845184252</v>
      </c>
      <c r="F38" s="73">
        <f t="shared" si="7"/>
        <v>3.5976050376793642</v>
      </c>
      <c r="G38" s="74">
        <f t="shared" si="7"/>
        <v>2.2039859320046893</v>
      </c>
      <c r="H38" s="86">
        <f t="shared" si="7"/>
        <v>10.559158734056536</v>
      </c>
      <c r="I38" s="73">
        <f t="shared" si="7"/>
        <v>68.1119432400473</v>
      </c>
      <c r="J38" s="73">
        <f t="shared" si="7"/>
        <v>8.368194563147558</v>
      </c>
      <c r="K38" s="73">
        <f t="shared" si="7"/>
        <v>10.554181963487427</v>
      </c>
      <c r="L38" s="73">
        <f t="shared" si="7"/>
        <v>5.402852130100319</v>
      </c>
      <c r="M38" s="74">
        <f t="shared" si="7"/>
        <v>3.5044087723264754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4.25" customHeight="1">
      <c r="A39" s="2" t="s">
        <v>17</v>
      </c>
      <c r="B39" s="86">
        <f aca="true" t="shared" si="8" ref="B39:M39">+B36/B8</f>
        <v>0.07184903047091412</v>
      </c>
      <c r="C39" s="73">
        <f t="shared" si="8"/>
        <v>0.049462499223264775</v>
      </c>
      <c r="D39" s="73">
        <f t="shared" si="8"/>
        <v>0.08188682399487336</v>
      </c>
      <c r="E39" s="73">
        <f t="shared" si="8"/>
        <v>0.07071604938271604</v>
      </c>
      <c r="F39" s="73">
        <f t="shared" si="8"/>
        <v>0.13663987453440501</v>
      </c>
      <c r="G39" s="74">
        <f t="shared" si="8"/>
        <v>0.22650602409638554</v>
      </c>
      <c r="H39" s="86">
        <f t="shared" si="8"/>
        <v>0.09246843929465935</v>
      </c>
      <c r="I39" s="73">
        <f t="shared" si="8"/>
        <v>0.061668034688269514</v>
      </c>
      <c r="J39" s="73">
        <f t="shared" si="8"/>
        <v>0.10936060980150099</v>
      </c>
      <c r="K39" s="73">
        <f t="shared" si="8"/>
        <v>0.09480437903804738</v>
      </c>
      <c r="L39" s="73">
        <f t="shared" si="8"/>
        <v>0.1979561562551508</v>
      </c>
      <c r="M39" s="74">
        <f t="shared" si="8"/>
        <v>0.3974358974358974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4.25" customHeight="1">
      <c r="A40" s="20"/>
      <c r="B40" s="93"/>
      <c r="C40" s="67"/>
      <c r="D40" s="67"/>
      <c r="E40" s="67"/>
      <c r="F40" s="67"/>
      <c r="G40" s="68"/>
      <c r="H40" s="79"/>
      <c r="I40" s="71"/>
      <c r="J40" s="71"/>
      <c r="K40" s="71"/>
      <c r="L40" s="71"/>
      <c r="M40" s="72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4.25" customHeight="1">
      <c r="A41" s="10" t="s">
        <v>58</v>
      </c>
      <c r="B41" s="93">
        <v>43698</v>
      </c>
      <c r="C41" s="67">
        <v>15</v>
      </c>
      <c r="D41" s="67">
        <v>43683</v>
      </c>
      <c r="E41" s="67">
        <v>23220</v>
      </c>
      <c r="F41" s="67">
        <v>17007</v>
      </c>
      <c r="G41" s="68">
        <v>3456</v>
      </c>
      <c r="H41" s="79">
        <v>57999</v>
      </c>
      <c r="I41" s="71">
        <v>18</v>
      </c>
      <c r="J41" s="71">
        <v>34113</v>
      </c>
      <c r="K41" s="71">
        <v>19900</v>
      </c>
      <c r="L41" s="71">
        <v>3969</v>
      </c>
      <c r="M41" s="72">
        <v>533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4.25" customHeight="1">
      <c r="A42" s="2" t="s">
        <v>12</v>
      </c>
      <c r="B42" s="93">
        <f>+B41/$B$41*100</f>
        <v>100</v>
      </c>
      <c r="C42" s="73">
        <f>+C41/$B$41*100</f>
        <v>0.03432651379925855</v>
      </c>
      <c r="D42" s="73">
        <f>+D41/$B$41*100</f>
        <v>99.96567348620074</v>
      </c>
      <c r="E42" s="73">
        <f>E41/D41*100</f>
        <v>53.155689856465905</v>
      </c>
      <c r="F42" s="73">
        <f>F41/D41*100</f>
        <v>38.93276560675778</v>
      </c>
      <c r="G42" s="74">
        <f>G41/D41*100</f>
        <v>7.91154453677632</v>
      </c>
      <c r="H42" s="79">
        <f>+H41/$H$41*100</f>
        <v>100</v>
      </c>
      <c r="I42" s="77">
        <f>+I41/$H$41*100</f>
        <v>0.031035017845135262</v>
      </c>
      <c r="J42" s="77">
        <f>+J41/$H$41*100</f>
        <v>58.81653131950551</v>
      </c>
      <c r="K42" s="73">
        <f>K41/J41*100</f>
        <v>58.33553190865652</v>
      </c>
      <c r="L42" s="73">
        <f>L41/J41*100</f>
        <v>11.63486061032451</v>
      </c>
      <c r="M42" s="74">
        <f>M41/J41*100</f>
        <v>1.5624541963474337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4.25" customHeight="1">
      <c r="A43" s="2" t="s">
        <v>16</v>
      </c>
      <c r="B43" s="86">
        <f aca="true" t="shared" si="9" ref="B43:M43">+B41/B32*100</f>
        <v>83.69180089249804</v>
      </c>
      <c r="C43" s="73">
        <f t="shared" si="9"/>
        <v>0.9375</v>
      </c>
      <c r="D43" s="73">
        <f t="shared" si="9"/>
        <v>86.30786556813467</v>
      </c>
      <c r="E43" s="73">
        <f t="shared" si="9"/>
        <v>86.08289463928227</v>
      </c>
      <c r="F43" s="73">
        <f t="shared" si="9"/>
        <v>87.78259523072158</v>
      </c>
      <c r="G43" s="74">
        <f t="shared" si="9"/>
        <v>81.031652989449</v>
      </c>
      <c r="H43" s="86">
        <f t="shared" si="9"/>
        <v>83.77847433878866</v>
      </c>
      <c r="I43" s="73">
        <f t="shared" si="9"/>
        <v>0.7094994087504927</v>
      </c>
      <c r="J43" s="73">
        <f t="shared" si="9"/>
        <v>51.14929602806891</v>
      </c>
      <c r="K43" s="73">
        <f t="shared" si="9"/>
        <v>49.6990584650733</v>
      </c>
      <c r="L43" s="73">
        <f t="shared" si="9"/>
        <v>17.855054208466417</v>
      </c>
      <c r="M43" s="74">
        <f t="shared" si="9"/>
        <v>12.050644359032331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4.25" customHeight="1">
      <c r="A44" s="21" t="s">
        <v>17</v>
      </c>
      <c r="B44" s="89">
        <f aca="true" t="shared" si="10" ref="B44:M44">+B41/B8</f>
        <v>0.8406048014773777</v>
      </c>
      <c r="C44" s="87">
        <f t="shared" si="10"/>
        <v>0.0009320822717951905</v>
      </c>
      <c r="D44" s="87">
        <f t="shared" si="10"/>
        <v>1.2171017803906272</v>
      </c>
      <c r="E44" s="87">
        <f t="shared" si="10"/>
        <v>0.7644444444444445</v>
      </c>
      <c r="F44" s="87">
        <f t="shared" si="10"/>
        <v>3.334052146637914</v>
      </c>
      <c r="G44" s="88">
        <f t="shared" si="10"/>
        <v>8.327710843373493</v>
      </c>
      <c r="H44" s="89">
        <f t="shared" si="10"/>
        <v>0.7336630657525236</v>
      </c>
      <c r="I44" s="87">
        <f t="shared" si="10"/>
        <v>0.0006423753613361407</v>
      </c>
      <c r="J44" s="87">
        <f t="shared" si="10"/>
        <v>0.6684498265827994</v>
      </c>
      <c r="K44" s="87">
        <f t="shared" si="10"/>
        <v>0.44642857142857145</v>
      </c>
      <c r="L44" s="87">
        <f t="shared" si="10"/>
        <v>0.6541948244601945</v>
      </c>
      <c r="M44" s="88">
        <f t="shared" si="10"/>
        <v>1.3666666666666667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24.75" customHeight="1">
      <c r="A45" s="125" t="s">
        <v>41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4.25" customHeight="1">
      <c r="A46" s="59"/>
      <c r="B46" s="107"/>
      <c r="C46" s="107"/>
      <c r="D46" s="107"/>
      <c r="E46" s="107"/>
      <c r="F46" s="107"/>
      <c r="G46" s="108"/>
      <c r="H46" s="107"/>
      <c r="I46" s="107"/>
      <c r="J46" s="107"/>
      <c r="K46" s="107"/>
      <c r="L46" s="107"/>
      <c r="M46" s="108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4.25" customHeight="1">
      <c r="A47" s="22" t="s">
        <v>19</v>
      </c>
      <c r="B47" s="69"/>
      <c r="C47" s="70"/>
      <c r="D47" s="67">
        <v>82701</v>
      </c>
      <c r="E47" s="67">
        <v>45496</v>
      </c>
      <c r="F47" s="67">
        <v>31228</v>
      </c>
      <c r="G47" s="68">
        <v>5977</v>
      </c>
      <c r="H47" s="69"/>
      <c r="I47" s="70"/>
      <c r="J47" s="71">
        <v>110854</v>
      </c>
      <c r="K47" s="71">
        <v>67101</v>
      </c>
      <c r="L47" s="71">
        <v>36800</v>
      </c>
      <c r="M47" s="72">
        <v>6953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ht="14.25" customHeight="1">
      <c r="A48" s="2" t="s">
        <v>8</v>
      </c>
      <c r="B48" s="69"/>
      <c r="C48" s="70"/>
      <c r="D48" s="73">
        <f>+D47/$D$47*100</f>
        <v>100</v>
      </c>
      <c r="E48" s="73">
        <f>+E47/$D$47*100</f>
        <v>55.01263588106553</v>
      </c>
      <c r="F48" s="73">
        <f>+F47/$D$47*100</f>
        <v>37.76012381954269</v>
      </c>
      <c r="G48" s="74">
        <f>+G47/$D$47*100</f>
        <v>7.227240299391785</v>
      </c>
      <c r="H48" s="75"/>
      <c r="I48" s="76"/>
      <c r="J48" s="77">
        <f>J47/$J$47*100</f>
        <v>100</v>
      </c>
      <c r="K48" s="77">
        <f>K47/$J$47*100</f>
        <v>60.530968661482675</v>
      </c>
      <c r="L48" s="77">
        <f>L47/$J$47*100</f>
        <v>33.19681743554585</v>
      </c>
      <c r="M48" s="78">
        <f>M47/$J$47*100</f>
        <v>6.272213902971475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ht="14.25" customHeight="1">
      <c r="A49" s="20"/>
      <c r="B49" s="79"/>
      <c r="C49" s="71"/>
      <c r="D49" s="67"/>
      <c r="E49" s="67"/>
      <c r="F49" s="67"/>
      <c r="G49" s="68"/>
      <c r="H49" s="79"/>
      <c r="I49" s="71"/>
      <c r="J49" s="71"/>
      <c r="K49" s="71"/>
      <c r="L49" s="71"/>
      <c r="M49" s="72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14.25" customHeight="1">
      <c r="A50" s="22" t="s">
        <v>56</v>
      </c>
      <c r="B50" s="95"/>
      <c r="C50" s="96"/>
      <c r="D50" s="80">
        <v>192.5</v>
      </c>
      <c r="E50" s="80">
        <v>199.4</v>
      </c>
      <c r="F50" s="80">
        <v>186.6</v>
      </c>
      <c r="G50" s="81">
        <v>175.6</v>
      </c>
      <c r="H50" s="82"/>
      <c r="I50" s="83"/>
      <c r="J50" s="84">
        <v>193.25</v>
      </c>
      <c r="K50" s="84">
        <v>198.98</v>
      </c>
      <c r="L50" s="84">
        <v>186.66</v>
      </c>
      <c r="M50" s="85">
        <v>177.23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4.25" customHeight="1">
      <c r="A51" s="23"/>
      <c r="B51" s="79"/>
      <c r="C51" s="71"/>
      <c r="D51" s="71"/>
      <c r="E51" s="71"/>
      <c r="F51" s="71"/>
      <c r="G51" s="72"/>
      <c r="H51" s="79"/>
      <c r="I51" s="71"/>
      <c r="J51" s="71"/>
      <c r="K51" s="71"/>
      <c r="L51" s="71"/>
      <c r="M51" s="72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ht="14.25" customHeight="1">
      <c r="A52" s="22" t="s">
        <v>20</v>
      </c>
      <c r="B52" s="93"/>
      <c r="C52" s="67"/>
      <c r="D52" s="67"/>
      <c r="E52" s="67"/>
      <c r="F52" s="67"/>
      <c r="G52" s="68"/>
      <c r="H52" s="79"/>
      <c r="I52" s="71"/>
      <c r="J52" s="71"/>
      <c r="K52" s="71"/>
      <c r="L52" s="71"/>
      <c r="M52" s="72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ht="14.25" customHeight="1">
      <c r="A53" s="2" t="s">
        <v>21</v>
      </c>
      <c r="B53" s="69"/>
      <c r="C53" s="70"/>
      <c r="D53" s="67">
        <v>30912</v>
      </c>
      <c r="E53" s="67">
        <v>26376</v>
      </c>
      <c r="F53" s="67">
        <v>4198</v>
      </c>
      <c r="G53" s="68">
        <v>338</v>
      </c>
      <c r="H53" s="69"/>
      <c r="I53" s="70"/>
      <c r="J53" s="71">
        <v>47721</v>
      </c>
      <c r="K53" s="71">
        <v>41613</v>
      </c>
      <c r="L53" s="71">
        <v>5755</v>
      </c>
      <c r="M53" s="72">
        <v>353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ht="14.25" customHeight="1">
      <c r="A54" s="2" t="s">
        <v>22</v>
      </c>
      <c r="B54" s="69"/>
      <c r="C54" s="70"/>
      <c r="D54" s="73">
        <f>+D53/D8*100</f>
        <v>86.12744141985456</v>
      </c>
      <c r="E54" s="73">
        <f>+E53/E8*100</f>
        <v>86.83456790123458</v>
      </c>
      <c r="F54" s="73">
        <f>+F53/F8*100</f>
        <v>82.29758870809644</v>
      </c>
      <c r="G54" s="74">
        <f>+G53/G8*100</f>
        <v>81.44578313253012</v>
      </c>
      <c r="H54" s="69"/>
      <c r="I54" s="70"/>
      <c r="J54" s="73">
        <f>+J53/J8*100</f>
        <v>93.51008171183352</v>
      </c>
      <c r="K54" s="73">
        <f>+K53/K8*100</f>
        <v>93.35292534099067</v>
      </c>
      <c r="L54" s="73">
        <f>+L53/L8*100</f>
        <v>94.85742541618592</v>
      </c>
      <c r="M54" s="74">
        <f>+M53/M8*100</f>
        <v>90.51282051282051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ht="14.25" customHeight="1">
      <c r="A55" s="2" t="s">
        <v>37</v>
      </c>
      <c r="B55" s="69"/>
      <c r="C55" s="70"/>
      <c r="D55" s="67">
        <v>33106</v>
      </c>
      <c r="E55" s="67">
        <v>19471</v>
      </c>
      <c r="F55" s="67">
        <v>12237</v>
      </c>
      <c r="G55" s="68">
        <v>2398</v>
      </c>
      <c r="H55" s="69"/>
      <c r="I55" s="70"/>
      <c r="J55" s="71">
        <v>49288</v>
      </c>
      <c r="K55" s="71">
        <v>41613</v>
      </c>
      <c r="L55" s="71">
        <v>5755</v>
      </c>
      <c r="M55" s="72">
        <v>353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ht="14.25" customHeight="1">
      <c r="A56" s="2" t="s">
        <v>23</v>
      </c>
      <c r="B56" s="69"/>
      <c r="C56" s="70"/>
      <c r="D56" s="73">
        <f>+D55/D41*100</f>
        <v>75.78691939656159</v>
      </c>
      <c r="E56" s="73">
        <f>+E55/E41*100</f>
        <v>83.85443583118001</v>
      </c>
      <c r="F56" s="73">
        <f>+F55/F41*100</f>
        <v>71.95272534838595</v>
      </c>
      <c r="G56" s="74">
        <f>+G55/G41*100</f>
        <v>69.38657407407408</v>
      </c>
      <c r="H56" s="69"/>
      <c r="I56" s="70"/>
      <c r="J56" s="73">
        <f>+J55/J41*100</f>
        <v>144.48450737255592</v>
      </c>
      <c r="K56" s="73">
        <f>+K55/K41*100</f>
        <v>209.1105527638191</v>
      </c>
      <c r="L56" s="73">
        <f>+L55/L41*100</f>
        <v>144.9987402368355</v>
      </c>
      <c r="M56" s="74">
        <f>+M55/M41*100</f>
        <v>66.22889305816135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ht="14.25" customHeight="1">
      <c r="A57" s="2"/>
      <c r="B57" s="79"/>
      <c r="C57" s="71"/>
      <c r="D57" s="73"/>
      <c r="E57" s="73"/>
      <c r="F57" s="73"/>
      <c r="G57" s="74"/>
      <c r="H57" s="79"/>
      <c r="I57" s="71"/>
      <c r="J57" s="71"/>
      <c r="K57" s="71"/>
      <c r="L57" s="71"/>
      <c r="M57" s="72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13" ht="14.25" customHeight="1">
      <c r="A58" s="10" t="s">
        <v>42</v>
      </c>
      <c r="B58" s="79"/>
      <c r="C58" s="71"/>
      <c r="D58" s="71"/>
      <c r="E58" s="71"/>
      <c r="F58" s="71"/>
      <c r="G58" s="72"/>
      <c r="H58" s="79"/>
      <c r="I58" s="71"/>
      <c r="J58" s="71"/>
      <c r="K58" s="71"/>
      <c r="L58" s="71"/>
      <c r="M58" s="72"/>
    </row>
    <row r="59" spans="1:13" ht="14.25" customHeight="1">
      <c r="A59" s="24" t="s">
        <v>33</v>
      </c>
      <c r="B59" s="79"/>
      <c r="C59" s="71"/>
      <c r="D59" s="71"/>
      <c r="E59" s="71"/>
      <c r="F59" s="71"/>
      <c r="G59" s="72"/>
      <c r="H59" s="79"/>
      <c r="I59" s="71"/>
      <c r="J59" s="71"/>
      <c r="K59" s="71"/>
      <c r="L59" s="71"/>
      <c r="M59" s="72"/>
    </row>
    <row r="60" spans="1:13" ht="14.25" customHeight="1">
      <c r="A60" s="2" t="s">
        <v>21</v>
      </c>
      <c r="B60" s="93">
        <v>23083</v>
      </c>
      <c r="C60" s="67">
        <v>1712</v>
      </c>
      <c r="D60" s="67">
        <v>21371</v>
      </c>
      <c r="E60" s="67">
        <v>16710</v>
      </c>
      <c r="F60" s="67">
        <v>4305</v>
      </c>
      <c r="G60" s="68">
        <v>356</v>
      </c>
      <c r="H60" s="79">
        <v>31907</v>
      </c>
      <c r="I60" s="71">
        <v>4509</v>
      </c>
      <c r="J60" s="71">
        <v>27398</v>
      </c>
      <c r="K60" s="71">
        <v>22625</v>
      </c>
      <c r="L60" s="71">
        <v>4453</v>
      </c>
      <c r="M60" s="72">
        <v>320</v>
      </c>
    </row>
    <row r="61" spans="1:13" ht="14.25" customHeight="1">
      <c r="A61" s="2" t="s">
        <v>10</v>
      </c>
      <c r="B61" s="86">
        <f aca="true" t="shared" si="11" ref="B61:M61">+B60/B8*100</f>
        <v>44.404047399199754</v>
      </c>
      <c r="C61" s="73">
        <f t="shared" si="11"/>
        <v>10.638165662089106</v>
      </c>
      <c r="D61" s="73">
        <f t="shared" si="11"/>
        <v>59.54417542002173</v>
      </c>
      <c r="E61" s="73">
        <f t="shared" si="11"/>
        <v>55.01234567901234</v>
      </c>
      <c r="F61" s="73">
        <f t="shared" si="11"/>
        <v>84.39521662419133</v>
      </c>
      <c r="G61" s="74">
        <f t="shared" si="11"/>
        <v>85.78313253012048</v>
      </c>
      <c r="H61" s="86">
        <f t="shared" si="11"/>
        <v>40.361019050269434</v>
      </c>
      <c r="I61" s="73">
        <f t="shared" si="11"/>
        <v>16.091502801470327</v>
      </c>
      <c r="J61" s="73">
        <f t="shared" si="11"/>
        <v>53.6868300903337</v>
      </c>
      <c r="K61" s="73">
        <f t="shared" si="11"/>
        <v>50.75601220387652</v>
      </c>
      <c r="L61" s="73">
        <f t="shared" si="11"/>
        <v>73.3970660952695</v>
      </c>
      <c r="M61" s="74">
        <f t="shared" si="11"/>
        <v>82.05128205128204</v>
      </c>
    </row>
    <row r="62" spans="1:13" ht="14.25" customHeight="1">
      <c r="A62" s="2" t="s">
        <v>24</v>
      </c>
      <c r="B62" s="93">
        <v>58911</v>
      </c>
      <c r="C62" s="67">
        <v>2861</v>
      </c>
      <c r="D62" s="67">
        <v>56050</v>
      </c>
      <c r="E62" s="67">
        <v>38127</v>
      </c>
      <c r="F62" s="67">
        <v>15870</v>
      </c>
      <c r="G62" s="68">
        <v>2053</v>
      </c>
      <c r="H62" s="79">
        <v>82431</v>
      </c>
      <c r="I62" s="71">
        <v>7938</v>
      </c>
      <c r="J62" s="71">
        <v>74493</v>
      </c>
      <c r="K62" s="71">
        <v>55464</v>
      </c>
      <c r="L62" s="71">
        <v>17111</v>
      </c>
      <c r="M62" s="72">
        <v>1918</v>
      </c>
    </row>
    <row r="63" spans="1:13" ht="14.25" customHeight="1">
      <c r="A63" s="2" t="s">
        <v>8</v>
      </c>
      <c r="B63" s="93">
        <f>+B62/$B$62*100</f>
        <v>100</v>
      </c>
      <c r="C63" s="73">
        <f>+C62/$B$62*100</f>
        <v>4.856478416594523</v>
      </c>
      <c r="D63" s="73">
        <f>+D62/$B$62*100</f>
        <v>95.14352158340547</v>
      </c>
      <c r="E63" s="73">
        <f>E62/D62*100</f>
        <v>68.02319357716324</v>
      </c>
      <c r="F63" s="73">
        <f>F62/D62*100</f>
        <v>28.314005352363964</v>
      </c>
      <c r="G63" s="74">
        <f>G62/D62*100</f>
        <v>3.6628010704727925</v>
      </c>
      <c r="H63" s="90">
        <f>+H62/$H$62*100</f>
        <v>100</v>
      </c>
      <c r="I63" s="73">
        <f>+I62/$H$62*100</f>
        <v>9.629872256796594</v>
      </c>
      <c r="J63" s="73">
        <f>+J62/$H$62*100</f>
        <v>90.37012774320341</v>
      </c>
      <c r="K63" s="73">
        <f>K62/J62*100</f>
        <v>74.45531794933751</v>
      </c>
      <c r="L63" s="73">
        <f>L62/J62*100</f>
        <v>22.969943484622714</v>
      </c>
      <c r="M63" s="74">
        <f>M62/J62*100</f>
        <v>2.574738566039762</v>
      </c>
    </row>
    <row r="64" spans="1:13" ht="14.25" customHeight="1">
      <c r="A64" s="2" t="s">
        <v>25</v>
      </c>
      <c r="B64" s="86">
        <f aca="true" t="shared" si="12" ref="B64:M64">+B62/B8</f>
        <v>1.1332525392428439</v>
      </c>
      <c r="C64" s="73">
        <f t="shared" si="12"/>
        <v>0.17777915864040267</v>
      </c>
      <c r="D64" s="73">
        <f t="shared" si="12"/>
        <v>1.5616728427739546</v>
      </c>
      <c r="E64" s="73">
        <f t="shared" si="12"/>
        <v>1.2552098765432098</v>
      </c>
      <c r="F64" s="73">
        <f t="shared" si="12"/>
        <v>3.111154675553813</v>
      </c>
      <c r="G64" s="74">
        <f t="shared" si="12"/>
        <v>4.946987951807229</v>
      </c>
      <c r="H64" s="86">
        <f t="shared" si="12"/>
        <v>1.042717636046247</v>
      </c>
      <c r="I64" s="73">
        <f t="shared" si="12"/>
        <v>0.2832875343492381</v>
      </c>
      <c r="J64" s="73">
        <f t="shared" si="12"/>
        <v>1.4597025454117925</v>
      </c>
      <c r="K64" s="73">
        <f t="shared" si="12"/>
        <v>1.2442569992821249</v>
      </c>
      <c r="L64" s="73">
        <f t="shared" si="12"/>
        <v>2.8203395417834183</v>
      </c>
      <c r="M64" s="74">
        <f t="shared" si="12"/>
        <v>4.917948717948718</v>
      </c>
    </row>
    <row r="65" spans="1:13" ht="12" customHeight="1">
      <c r="A65" s="2"/>
      <c r="B65" s="86"/>
      <c r="C65" s="73"/>
      <c r="D65" s="73"/>
      <c r="E65" s="73"/>
      <c r="F65" s="73"/>
      <c r="G65" s="74"/>
      <c r="H65" s="86"/>
      <c r="I65" s="73"/>
      <c r="J65" s="73"/>
      <c r="K65" s="73"/>
      <c r="L65" s="73"/>
      <c r="M65" s="74"/>
    </row>
    <row r="66" spans="1:13" ht="14.25" customHeight="1">
      <c r="A66" s="10" t="s">
        <v>26</v>
      </c>
      <c r="B66" s="79"/>
      <c r="C66" s="71"/>
      <c r="D66" s="71"/>
      <c r="E66" s="71"/>
      <c r="F66" s="71"/>
      <c r="G66" s="72"/>
      <c r="H66" s="79"/>
      <c r="I66" s="71"/>
      <c r="J66" s="71"/>
      <c r="K66" s="71"/>
      <c r="L66" s="71"/>
      <c r="M66" s="72"/>
    </row>
    <row r="67" spans="1:13" ht="14.25" customHeight="1">
      <c r="A67" s="2" t="s">
        <v>27</v>
      </c>
      <c r="B67" s="93">
        <v>11660</v>
      </c>
      <c r="C67" s="67">
        <v>2386</v>
      </c>
      <c r="D67" s="67">
        <v>9274</v>
      </c>
      <c r="E67" s="67">
        <v>7532</v>
      </c>
      <c r="F67" s="67">
        <v>1620</v>
      </c>
      <c r="G67" s="68">
        <v>122</v>
      </c>
      <c r="H67" s="79">
        <v>16868</v>
      </c>
      <c r="I67" s="71">
        <v>3760</v>
      </c>
      <c r="J67" s="71">
        <v>13108</v>
      </c>
      <c r="K67" s="71">
        <v>11214</v>
      </c>
      <c r="L67" s="71">
        <v>1771</v>
      </c>
      <c r="M67" s="72">
        <v>123</v>
      </c>
    </row>
    <row r="68" spans="1:13" ht="14.25" customHeight="1">
      <c r="A68" s="2" t="s">
        <v>10</v>
      </c>
      <c r="B68" s="86">
        <f aca="true" t="shared" si="13" ref="B68:M68">+B67/B8*100</f>
        <v>22.429978454909204</v>
      </c>
      <c r="C68" s="73">
        <f t="shared" si="13"/>
        <v>14.826322003355497</v>
      </c>
      <c r="D68" s="73">
        <f t="shared" si="13"/>
        <v>25.839346911481986</v>
      </c>
      <c r="E68" s="73">
        <f t="shared" si="13"/>
        <v>24.79670781893004</v>
      </c>
      <c r="F68" s="73">
        <f t="shared" si="13"/>
        <v>31.75847872966085</v>
      </c>
      <c r="G68" s="74">
        <f t="shared" si="13"/>
        <v>29.397590361445786</v>
      </c>
      <c r="H68" s="86">
        <f t="shared" si="13"/>
        <v>21.337313734915377</v>
      </c>
      <c r="I68" s="73">
        <f t="shared" si="13"/>
        <v>13.418507547910497</v>
      </c>
      <c r="J68" s="73">
        <f t="shared" si="13"/>
        <v>25.685340857876277</v>
      </c>
      <c r="K68" s="73">
        <f t="shared" si="13"/>
        <v>25.1570351758794</v>
      </c>
      <c r="L68" s="73">
        <f t="shared" si="13"/>
        <v>29.190703807483104</v>
      </c>
      <c r="M68" s="74">
        <f t="shared" si="13"/>
        <v>31.538461538461537</v>
      </c>
    </row>
    <row r="69" spans="1:13" ht="14.25" customHeight="1">
      <c r="A69" s="2" t="s">
        <v>60</v>
      </c>
      <c r="B69" s="93">
        <v>24885</v>
      </c>
      <c r="C69" s="67">
        <v>4512</v>
      </c>
      <c r="D69" s="67">
        <v>20373</v>
      </c>
      <c r="E69" s="67">
        <v>15698</v>
      </c>
      <c r="F69" s="67">
        <v>4278</v>
      </c>
      <c r="G69" s="68">
        <v>397</v>
      </c>
      <c r="H69" s="79">
        <v>41712</v>
      </c>
      <c r="I69" s="71">
        <v>8545</v>
      </c>
      <c r="J69" s="71">
        <v>33167</v>
      </c>
      <c r="K69" s="71">
        <v>27610</v>
      </c>
      <c r="L69" s="71">
        <v>5073</v>
      </c>
      <c r="M69" s="72">
        <v>484</v>
      </c>
    </row>
    <row r="70" spans="1:13" ht="14.25" customHeight="1">
      <c r="A70" s="2" t="s">
        <v>12</v>
      </c>
      <c r="B70" s="93">
        <f>+B69/$B$69*100</f>
        <v>100</v>
      </c>
      <c r="C70" s="73">
        <f>+C69/$B$69*100</f>
        <v>18.131404460518386</v>
      </c>
      <c r="D70" s="73">
        <f>+D69/$B$69*100</f>
        <v>81.86859553948162</v>
      </c>
      <c r="E70" s="73">
        <f>E69/D69*100</f>
        <v>77.05296225396357</v>
      </c>
      <c r="F70" s="73">
        <f>F69/D69*100</f>
        <v>20.99838020910028</v>
      </c>
      <c r="G70" s="74">
        <f>G69/D69*100</f>
        <v>1.9486575369361407</v>
      </c>
      <c r="H70" s="90">
        <f>+H69/$H$69*100</f>
        <v>100</v>
      </c>
      <c r="I70" s="73">
        <f>+I69/$H$69*100</f>
        <v>20.48571154583813</v>
      </c>
      <c r="J70" s="73">
        <f>+J69/$H$69*100</f>
        <v>79.51428845416187</v>
      </c>
      <c r="K70" s="73">
        <f>K69/J69*100</f>
        <v>83.24539451864806</v>
      </c>
      <c r="L70" s="73">
        <f>L69/J69*100</f>
        <v>15.295323665088793</v>
      </c>
      <c r="M70" s="74">
        <f>M69/J69*100</f>
        <v>1.4592818162631531</v>
      </c>
    </row>
    <row r="71" spans="1:13" ht="14.25" customHeight="1">
      <c r="A71" s="2" t="s">
        <v>34</v>
      </c>
      <c r="B71" s="86">
        <f aca="true" t="shared" si="14" ref="B71:M71">+B69/B8</f>
        <v>0.4787049861495845</v>
      </c>
      <c r="C71" s="73">
        <f t="shared" si="14"/>
        <v>0.2803703473559933</v>
      </c>
      <c r="D71" s="73">
        <f t="shared" si="14"/>
        <v>0.5676353403360174</v>
      </c>
      <c r="E71" s="73">
        <f t="shared" si="14"/>
        <v>0.5168065843621399</v>
      </c>
      <c r="F71" s="73">
        <f t="shared" si="14"/>
        <v>0.8386590864536365</v>
      </c>
      <c r="G71" s="74">
        <f t="shared" si="14"/>
        <v>0.9566265060240964</v>
      </c>
      <c r="H71" s="86">
        <f t="shared" si="14"/>
        <v>0.527639335138007</v>
      </c>
      <c r="I71" s="73">
        <f t="shared" si="14"/>
        <v>0.3049498590342957</v>
      </c>
      <c r="J71" s="73">
        <f t="shared" si="14"/>
        <v>0.6499128015205847</v>
      </c>
      <c r="K71" s="73">
        <f t="shared" si="14"/>
        <v>0.6193916008614501</v>
      </c>
      <c r="L71" s="73">
        <f t="shared" si="14"/>
        <v>0.8361628481951541</v>
      </c>
      <c r="M71" s="74">
        <f t="shared" si="14"/>
        <v>1.241025641025641</v>
      </c>
    </row>
    <row r="72" spans="1:13" ht="11.25" customHeight="1">
      <c r="A72" s="2"/>
      <c r="B72" s="86"/>
      <c r="C72" s="73"/>
      <c r="D72" s="73"/>
      <c r="E72" s="73"/>
      <c r="F72" s="73"/>
      <c r="G72" s="74"/>
      <c r="H72" s="86"/>
      <c r="I72" s="73"/>
      <c r="J72" s="73"/>
      <c r="K72" s="73"/>
      <c r="L72" s="73"/>
      <c r="M72" s="74"/>
    </row>
    <row r="73" spans="1:13" ht="14.25" customHeight="1">
      <c r="A73" s="10" t="s">
        <v>28</v>
      </c>
      <c r="B73" s="79"/>
      <c r="C73" s="71"/>
      <c r="D73" s="71"/>
      <c r="E73" s="71"/>
      <c r="F73" s="71"/>
      <c r="G73" s="72"/>
      <c r="H73" s="79"/>
      <c r="I73" s="71"/>
      <c r="J73" s="71"/>
      <c r="K73" s="71"/>
      <c r="L73" s="71"/>
      <c r="M73" s="72"/>
    </row>
    <row r="74" spans="1:13" ht="14.25" customHeight="1">
      <c r="A74" s="2" t="s">
        <v>27</v>
      </c>
      <c r="B74" s="93">
        <v>37737</v>
      </c>
      <c r="C74" s="67">
        <v>8282</v>
      </c>
      <c r="D74" s="67">
        <v>29455</v>
      </c>
      <c r="E74" s="67">
        <v>24604</v>
      </c>
      <c r="F74" s="67">
        <v>4494</v>
      </c>
      <c r="G74" s="68">
        <v>357</v>
      </c>
      <c r="H74" s="79">
        <v>42709</v>
      </c>
      <c r="I74" s="71">
        <v>10079</v>
      </c>
      <c r="J74" s="71">
        <v>32630</v>
      </c>
      <c r="K74" s="71">
        <v>27966</v>
      </c>
      <c r="L74" s="71">
        <v>4376</v>
      </c>
      <c r="M74" s="72">
        <v>288</v>
      </c>
    </row>
    <row r="75" spans="1:13" ht="14.25" customHeight="1">
      <c r="A75" s="2" t="s">
        <v>29</v>
      </c>
      <c r="B75" s="86">
        <f aca="true" t="shared" si="15" ref="B75:M75">+B74/B8*100</f>
        <v>72.59349030470914</v>
      </c>
      <c r="C75" s="73">
        <f t="shared" si="15"/>
        <v>51.46336916671845</v>
      </c>
      <c r="D75" s="73">
        <f t="shared" si="15"/>
        <v>82.0679278927865</v>
      </c>
      <c r="E75" s="73">
        <f t="shared" si="15"/>
        <v>81.0008230452675</v>
      </c>
      <c r="F75" s="73">
        <f t="shared" si="15"/>
        <v>88.1003724759851</v>
      </c>
      <c r="G75" s="74">
        <f t="shared" si="15"/>
        <v>86.02409638554217</v>
      </c>
      <c r="H75" s="86">
        <f t="shared" si="15"/>
        <v>54.02509676929693</v>
      </c>
      <c r="I75" s="73">
        <f t="shared" si="15"/>
        <v>35.96945148281646</v>
      </c>
      <c r="J75" s="73">
        <f t="shared" si="15"/>
        <v>63.939019849901044</v>
      </c>
      <c r="K75" s="73">
        <f t="shared" si="15"/>
        <v>62.737796123474524</v>
      </c>
      <c r="L75" s="73">
        <f t="shared" si="15"/>
        <v>72.12790506016154</v>
      </c>
      <c r="M75" s="74">
        <f t="shared" si="15"/>
        <v>73.84615384615385</v>
      </c>
    </row>
    <row r="76" spans="1:13" ht="14.25" customHeight="1">
      <c r="A76" s="2" t="s">
        <v>59</v>
      </c>
      <c r="B76" s="93">
        <v>231362</v>
      </c>
      <c r="C76" s="67">
        <v>38194</v>
      </c>
      <c r="D76" s="67">
        <v>193168</v>
      </c>
      <c r="E76" s="67">
        <v>148245</v>
      </c>
      <c r="F76" s="67">
        <v>40340</v>
      </c>
      <c r="G76" s="68">
        <v>4583</v>
      </c>
      <c r="H76" s="79">
        <v>271346</v>
      </c>
      <c r="I76" s="71">
        <v>54101</v>
      </c>
      <c r="J76" s="71">
        <v>217245</v>
      </c>
      <c r="K76" s="71">
        <v>176780</v>
      </c>
      <c r="L76" s="71">
        <v>37149</v>
      </c>
      <c r="M76" s="72">
        <v>3316</v>
      </c>
    </row>
    <row r="77" spans="1:13" ht="14.25" customHeight="1">
      <c r="A77" s="2" t="s">
        <v>8</v>
      </c>
      <c r="B77" s="93">
        <f>+B76/$B$76*100</f>
        <v>100</v>
      </c>
      <c r="C77" s="73">
        <f>+C76/$B$76*100</f>
        <v>16.508328939065187</v>
      </c>
      <c r="D77" s="73">
        <f>+D76/$B$76*100</f>
        <v>83.49167106093482</v>
      </c>
      <c r="E77" s="73">
        <f>E76/D76*100</f>
        <v>76.74407769402801</v>
      </c>
      <c r="F77" s="73">
        <f>F76/D76*100</f>
        <v>20.883376128551312</v>
      </c>
      <c r="G77" s="74">
        <f>G76/D76*100</f>
        <v>2.372546177420691</v>
      </c>
      <c r="H77" s="90">
        <f>+H76/$H$76*100</f>
        <v>100</v>
      </c>
      <c r="I77" s="73">
        <f>+I76/$H$76*100</f>
        <v>19.93801272176483</v>
      </c>
      <c r="J77" s="73">
        <f>+J76/$H$76*100</f>
        <v>80.06198727823516</v>
      </c>
      <c r="K77" s="73">
        <f>K76/J76*100</f>
        <v>81.37356440884716</v>
      </c>
      <c r="L77" s="73">
        <f>L76/J76*100</f>
        <v>17.10004833252779</v>
      </c>
      <c r="M77" s="74">
        <f>M76/J76*100</f>
        <v>1.5263872586250546</v>
      </c>
    </row>
    <row r="78" spans="1:13" ht="14.25" customHeight="1">
      <c r="A78" s="2" t="s">
        <v>35</v>
      </c>
      <c r="B78" s="86">
        <f aca="true" t="shared" si="16" ref="B78:M78">+B76/B8</f>
        <v>4.45063865804863</v>
      </c>
      <c r="C78" s="73">
        <f t="shared" si="16"/>
        <v>2.3733300192630336</v>
      </c>
      <c r="D78" s="73">
        <f t="shared" si="16"/>
        <v>5.3820735003204145</v>
      </c>
      <c r="E78" s="73">
        <f t="shared" si="16"/>
        <v>4.880493827160493</v>
      </c>
      <c r="F78" s="73">
        <f t="shared" si="16"/>
        <v>7.908253283669868</v>
      </c>
      <c r="G78" s="74">
        <f t="shared" si="16"/>
        <v>11.043373493975903</v>
      </c>
      <c r="H78" s="86">
        <f t="shared" si="16"/>
        <v>3.4324132871201964</v>
      </c>
      <c r="I78" s="73">
        <f t="shared" si="16"/>
        <v>1.9307305235359196</v>
      </c>
      <c r="J78" s="73">
        <f t="shared" si="16"/>
        <v>4.256951384398331</v>
      </c>
      <c r="K78" s="73">
        <f t="shared" si="16"/>
        <v>3.9658111988513998</v>
      </c>
      <c r="L78" s="73">
        <f t="shared" si="16"/>
        <v>6.123125103016318</v>
      </c>
      <c r="M78" s="74">
        <f t="shared" si="16"/>
        <v>8.502564102564103</v>
      </c>
    </row>
    <row r="79" spans="1:13" ht="11.25" customHeight="1">
      <c r="A79" s="2"/>
      <c r="B79" s="86"/>
      <c r="C79" s="73"/>
      <c r="D79" s="73"/>
      <c r="E79" s="73"/>
      <c r="F79" s="73"/>
      <c r="G79" s="74"/>
      <c r="H79" s="86"/>
      <c r="I79" s="73"/>
      <c r="J79" s="73"/>
      <c r="K79" s="73"/>
      <c r="L79" s="73"/>
      <c r="M79" s="74"/>
    </row>
    <row r="80" spans="1:13" ht="14.25" customHeight="1">
      <c r="A80" s="10" t="s">
        <v>57</v>
      </c>
      <c r="B80" s="93"/>
      <c r="C80" s="67"/>
      <c r="D80" s="67"/>
      <c r="E80" s="67"/>
      <c r="F80" s="67"/>
      <c r="G80" s="68"/>
      <c r="H80" s="79"/>
      <c r="I80" s="71"/>
      <c r="J80" s="71"/>
      <c r="K80" s="71"/>
      <c r="L80" s="71"/>
      <c r="M80" s="72"/>
    </row>
    <row r="81" spans="1:13" ht="14.25" customHeight="1">
      <c r="A81" s="2" t="s">
        <v>27</v>
      </c>
      <c r="B81" s="93">
        <v>12730</v>
      </c>
      <c r="C81" s="67">
        <v>2035</v>
      </c>
      <c r="D81" s="67">
        <v>10695</v>
      </c>
      <c r="E81" s="67">
        <v>8752</v>
      </c>
      <c r="F81" s="67">
        <v>1770</v>
      </c>
      <c r="G81" s="68">
        <v>173</v>
      </c>
      <c r="H81" s="79">
        <v>19315</v>
      </c>
      <c r="I81" s="71">
        <v>3615</v>
      </c>
      <c r="J81" s="71">
        <v>15700</v>
      </c>
      <c r="K81" s="71">
        <v>13266</v>
      </c>
      <c r="L81" s="71">
        <v>2269</v>
      </c>
      <c r="M81" s="72">
        <v>165</v>
      </c>
    </row>
    <row r="82" spans="1:13" ht="14.25" customHeight="1">
      <c r="A82" s="2" t="s">
        <v>29</v>
      </c>
      <c r="B82" s="86">
        <f aca="true" t="shared" si="17" ref="B82:M82">+B81/B8*100</f>
        <v>24.48830409356725</v>
      </c>
      <c r="C82" s="73">
        <f t="shared" si="17"/>
        <v>12.645249487354752</v>
      </c>
      <c r="D82" s="73">
        <f t="shared" si="17"/>
        <v>29.798556741244326</v>
      </c>
      <c r="E82" s="73">
        <f t="shared" si="17"/>
        <v>28.813168724279837</v>
      </c>
      <c r="F82" s="73">
        <f t="shared" si="17"/>
        <v>34.69907861203686</v>
      </c>
      <c r="G82" s="74">
        <f t="shared" si="17"/>
        <v>41.68674698795181</v>
      </c>
      <c r="H82" s="86">
        <f t="shared" si="17"/>
        <v>24.432666278746172</v>
      </c>
      <c r="I82" s="73">
        <f t="shared" si="17"/>
        <v>12.901038506834158</v>
      </c>
      <c r="J82" s="73">
        <f t="shared" si="17"/>
        <v>30.764407344267436</v>
      </c>
      <c r="K82" s="73">
        <f t="shared" si="17"/>
        <v>29.76040918880115</v>
      </c>
      <c r="L82" s="73">
        <f t="shared" si="17"/>
        <v>37.39904400857096</v>
      </c>
      <c r="M82" s="74">
        <f t="shared" si="17"/>
        <v>42.30769230769231</v>
      </c>
    </row>
    <row r="83" spans="1:13" ht="14.25" customHeight="1">
      <c r="A83" s="2" t="s">
        <v>30</v>
      </c>
      <c r="B83" s="93">
        <v>40206</v>
      </c>
      <c r="C83" s="67">
        <v>5457</v>
      </c>
      <c r="D83" s="67">
        <v>34749</v>
      </c>
      <c r="E83" s="67">
        <v>27366</v>
      </c>
      <c r="F83" s="67">
        <v>6737</v>
      </c>
      <c r="G83" s="68">
        <v>646</v>
      </c>
      <c r="H83" s="79">
        <v>95445</v>
      </c>
      <c r="I83" s="71">
        <v>14943</v>
      </c>
      <c r="J83" s="71">
        <v>80502</v>
      </c>
      <c r="K83" s="71">
        <v>65296</v>
      </c>
      <c r="L83" s="71">
        <v>14168</v>
      </c>
      <c r="M83" s="72">
        <v>138</v>
      </c>
    </row>
    <row r="84" spans="1:13" ht="14.25" customHeight="1">
      <c r="A84" s="2" t="s">
        <v>8</v>
      </c>
      <c r="B84" s="93">
        <f>+B83/$B$83*100</f>
        <v>100</v>
      </c>
      <c r="C84" s="73">
        <f>+C83/$B$83*100</f>
        <v>13.57260110431279</v>
      </c>
      <c r="D84" s="73">
        <f>+D83/$B$83*100</f>
        <v>86.42739889568722</v>
      </c>
      <c r="E84" s="73">
        <f>E83/D83*100</f>
        <v>78.7533454200121</v>
      </c>
      <c r="F84" s="73">
        <f>F83/D83*100</f>
        <v>19.387608276497165</v>
      </c>
      <c r="G84" s="74">
        <f>G83/D83*100</f>
        <v>1.8590463034907478</v>
      </c>
      <c r="H84" s="90">
        <f>+H83/$H$83*100</f>
        <v>100</v>
      </c>
      <c r="I84" s="73">
        <f>+I83/$H$83*100</f>
        <v>15.656137042275656</v>
      </c>
      <c r="J84" s="73">
        <f>+J83/$H$83*100</f>
        <v>84.34386295772434</v>
      </c>
      <c r="K84" s="73">
        <f>K83/J83*100</f>
        <v>81.1110282974336</v>
      </c>
      <c r="L84" s="73">
        <f>L83/J83*100</f>
        <v>17.599562743782762</v>
      </c>
      <c r="M84" s="74">
        <f>M83/J83*100</f>
        <v>0.1714243124394425</v>
      </c>
    </row>
    <row r="85" spans="1:13" ht="14.25" customHeight="1">
      <c r="A85" s="21" t="s">
        <v>36</v>
      </c>
      <c r="B85" s="89">
        <f aca="true" t="shared" si="18" ref="B85:M85">+B83/B8</f>
        <v>0.7734302862419206</v>
      </c>
      <c r="C85" s="87">
        <f t="shared" si="18"/>
        <v>0.3390915304790903</v>
      </c>
      <c r="D85" s="87">
        <f t="shared" si="18"/>
        <v>0.9681814382435708</v>
      </c>
      <c r="E85" s="87">
        <f t="shared" si="18"/>
        <v>0.9009382716049382</v>
      </c>
      <c r="F85" s="87">
        <f t="shared" si="18"/>
        <v>1.320721427171143</v>
      </c>
      <c r="G85" s="88">
        <f t="shared" si="18"/>
        <v>1.5566265060240965</v>
      </c>
      <c r="H85" s="89">
        <f t="shared" si="18"/>
        <v>1.207339287069598</v>
      </c>
      <c r="I85" s="87">
        <f t="shared" si="18"/>
        <v>0.5332786124692195</v>
      </c>
      <c r="J85" s="87">
        <f t="shared" si="18"/>
        <v>1.577449885368291</v>
      </c>
      <c r="K85" s="87">
        <f t="shared" si="18"/>
        <v>1.464824120603015</v>
      </c>
      <c r="L85" s="87">
        <f t="shared" si="18"/>
        <v>2.3352563045986483</v>
      </c>
      <c r="M85" s="88">
        <f t="shared" si="18"/>
        <v>0.35384615384615387</v>
      </c>
    </row>
    <row r="86" spans="1:13" ht="14.25" customHeight="1">
      <c r="A86" s="125" t="s">
        <v>41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</row>
    <row r="87" spans="1:8" ht="15" customHeight="1">
      <c r="A87" s="11"/>
      <c r="B87" s="11"/>
      <c r="C87" s="11"/>
      <c r="D87" s="11"/>
      <c r="E87" s="11"/>
      <c r="F87" s="11"/>
      <c r="G87" s="11"/>
      <c r="H87" s="11"/>
    </row>
  </sheetData>
  <sheetProtection/>
  <mergeCells count="12">
    <mergeCell ref="I5:I6"/>
    <mergeCell ref="J5:M5"/>
    <mergeCell ref="A45:M45"/>
    <mergeCell ref="A86:M86"/>
    <mergeCell ref="A1:M1"/>
    <mergeCell ref="A4:A6"/>
    <mergeCell ref="B4:G4"/>
    <mergeCell ref="H4:M4"/>
    <mergeCell ref="B5:B6"/>
    <mergeCell ref="C5:C6"/>
    <mergeCell ref="D5:G5"/>
    <mergeCell ref="H5:H6"/>
  </mergeCells>
  <printOptions horizontalCentered="1"/>
  <pageMargins left="1" right="0.75" top="1" bottom="1" header="0.75" footer="0.75"/>
  <pageSetup firstPageNumber="35" useFirstPageNumber="1" horizontalDpi="600" verticalDpi="600" orientation="portrait" r:id="rId1"/>
  <headerFooter alignWithMargins="0">
    <oddFooter>&amp;L&amp;"Arial Narrow,Regular"&amp;8           Zila series: Jamalpur&amp;C&amp;"Arial Narrow,Regular"&amp;8&amp;P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2011-06-18T06:06:07Z</cp:lastPrinted>
  <dcterms:created xsi:type="dcterms:W3CDTF">2009-03-04T05:13:22Z</dcterms:created>
  <dcterms:modified xsi:type="dcterms:W3CDTF">2011-06-18T06:06:08Z</dcterms:modified>
  <cp:category/>
  <cp:version/>
  <cp:contentType/>
  <cp:contentStatus/>
</cp:coreProperties>
</file>