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firstSheet="9" activeTab="13"/>
  </bookViews>
  <sheets>
    <sheet name="Kishoreganj dist" sheetId="1" r:id="rId1"/>
    <sheet name="Austagram" sheetId="2" r:id="rId2"/>
    <sheet name="Bajitpur" sheetId="3" r:id="rId3"/>
    <sheet name="Bhairab" sheetId="4" r:id="rId4"/>
    <sheet name="Hossainpur" sheetId="5" r:id="rId5"/>
    <sheet name="Itna" sheetId="6" r:id="rId6"/>
    <sheet name="Karimganj" sheetId="7" r:id="rId7"/>
    <sheet name="Katiadi" sheetId="8" r:id="rId8"/>
    <sheet name="Kishoreganj Sadar" sheetId="9" r:id="rId9"/>
    <sheet name="Kuliarchar" sheetId="10" r:id="rId10"/>
    <sheet name="Mithamain" sheetId="11" r:id="rId11"/>
    <sheet name="Nikli" sheetId="12" r:id="rId12"/>
    <sheet name="Pakundia" sheetId="13" r:id="rId13"/>
    <sheet name="Tarail" sheetId="14" r:id="rId14"/>
  </sheets>
  <definedNames>
    <definedName name="_xlnm.Print_Area" localSheetId="1">'Austagram'!$A$1:$M$85</definedName>
    <definedName name="_xlnm.Print_Titles" localSheetId="1">'Austagram'!$1:$6</definedName>
    <definedName name="_xlnm.Print_Titles" localSheetId="2">'Bajitpur'!$1:$6</definedName>
    <definedName name="_xlnm.Print_Titles" localSheetId="3">'Bhairab'!$1:$6</definedName>
    <definedName name="_xlnm.Print_Titles" localSheetId="4">'Hossainpur'!$1:$6</definedName>
    <definedName name="_xlnm.Print_Titles" localSheetId="5">'Itna'!$1:$6</definedName>
    <definedName name="_xlnm.Print_Titles" localSheetId="6">'Karimganj'!$1:$6</definedName>
    <definedName name="_xlnm.Print_Titles" localSheetId="7">'Katiadi'!$1:$6</definedName>
    <definedName name="_xlnm.Print_Titles" localSheetId="0">'Kishoreganj dist'!$1:$6</definedName>
    <definedName name="_xlnm.Print_Titles" localSheetId="8">'Kishoreganj Sadar'!$1:$6</definedName>
    <definedName name="_xlnm.Print_Titles" localSheetId="9">'Kuliarchar'!$1:$6</definedName>
    <definedName name="_xlnm.Print_Titles" localSheetId="10">'Mithamain'!$1:$6</definedName>
    <definedName name="_xlnm.Print_Titles" localSheetId="11">'Nikli'!$1:$6</definedName>
    <definedName name="_xlnm.Print_Titles" localSheetId="12">'Pakundia'!$1:$6</definedName>
    <definedName name="_xlnm.Print_Titles" localSheetId="13">'Tarail'!$1:$6</definedName>
  </definedNames>
  <calcPr fullCalcOnLoad="1"/>
</workbook>
</file>

<file path=xl/sharedStrings.xml><?xml version="1.0" encoding="utf-8"?>
<sst xmlns="http://schemas.openxmlformats.org/spreadsheetml/2006/main" count="1263" uniqueCount="89">
  <si>
    <t>(Area in acres)</t>
  </si>
  <si>
    <t>Items</t>
  </si>
  <si>
    <t>All Holdings</t>
  </si>
  <si>
    <t>Farm Holdings</t>
  </si>
  <si>
    <t>Total</t>
  </si>
  <si>
    <t>Small</t>
  </si>
  <si>
    <t>Medium</t>
  </si>
  <si>
    <t>Large</t>
  </si>
  <si>
    <t xml:space="preserve">1. Number of Holdings </t>
  </si>
  <si>
    <t xml:space="preserve">Percentage </t>
  </si>
  <si>
    <t xml:space="preserve">(a) Owner Holdings </t>
  </si>
  <si>
    <t>Percent of All Holdings</t>
  </si>
  <si>
    <t xml:space="preserve">(b) Owner-cum-Tenant Holdings </t>
  </si>
  <si>
    <t>Percentage</t>
  </si>
  <si>
    <t xml:space="preserve">(c) Tenant Holdings </t>
  </si>
  <si>
    <t xml:space="preserve">3. Agri. Labour Households </t>
  </si>
  <si>
    <t xml:space="preserve">4. Owned Area </t>
  </si>
  <si>
    <t xml:space="preserve">Percent of Operated Area </t>
  </si>
  <si>
    <t>Area per Holding</t>
  </si>
  <si>
    <t>Percent of Operated Area</t>
  </si>
  <si>
    <t xml:space="preserve">8. Gross Cropped Area </t>
  </si>
  <si>
    <t>10. Irrigation</t>
  </si>
  <si>
    <t xml:space="preserve">Holding Reporting </t>
  </si>
  <si>
    <t xml:space="preserve">Percent of Farm Holdings </t>
  </si>
  <si>
    <t xml:space="preserve">Irrigated Area </t>
  </si>
  <si>
    <t>Percent of Cultivated Area</t>
  </si>
  <si>
    <t xml:space="preserve">Number of Cattle </t>
  </si>
  <si>
    <t>No. of Cattle per Holding</t>
  </si>
  <si>
    <t xml:space="preserve"> (b) Goat</t>
  </si>
  <si>
    <t>Holding Reporting</t>
  </si>
  <si>
    <t>Number of Goat</t>
  </si>
  <si>
    <t xml:space="preserve"> (c) Fowls </t>
  </si>
  <si>
    <t>Percent of  All Holdings</t>
  </si>
  <si>
    <t>Number of Ducks</t>
  </si>
  <si>
    <t xml:space="preserve"> </t>
  </si>
  <si>
    <t xml:space="preserve">   </t>
  </si>
  <si>
    <t>Non-farm Holdings</t>
  </si>
  <si>
    <t>(a) Cattle</t>
  </si>
  <si>
    <t>No. of  Goat per Holding</t>
  </si>
  <si>
    <t>No. of Fowls per Holding</t>
  </si>
  <si>
    <t>No. of  Ducks per Holding</t>
  </si>
  <si>
    <t>9. Intensity of Cropping(%)</t>
  </si>
  <si>
    <t>* Proportion of small, medium and large holdings are based on total farm holdings.</t>
  </si>
  <si>
    <t>*Total</t>
  </si>
  <si>
    <t>11. Livestock and Poultry</t>
  </si>
  <si>
    <t>2. Tenureship</t>
  </si>
  <si>
    <t xml:space="preserve">7. Net Cultivated Area </t>
  </si>
  <si>
    <r>
      <t xml:space="preserve">5. </t>
    </r>
    <r>
      <rPr>
        <b/>
        <i/>
        <sz val="8"/>
        <color indexed="8"/>
        <rFont val="Arial Narrow"/>
        <family val="2"/>
      </rPr>
      <t xml:space="preserve">Operated Area </t>
    </r>
  </si>
  <si>
    <r>
      <t xml:space="preserve">6. </t>
    </r>
    <r>
      <rPr>
        <b/>
        <i/>
        <sz val="8"/>
        <color indexed="8"/>
        <rFont val="Arial Narrow"/>
        <family val="2"/>
      </rPr>
      <t xml:space="preserve">Homestead Area </t>
    </r>
  </si>
  <si>
    <t>Zila : 48-Kishoreganj</t>
  </si>
  <si>
    <t>Zila :  48-Kishoreganj</t>
  </si>
  <si>
    <t xml:space="preserve"> Zila : 48-Kishoreganj</t>
  </si>
  <si>
    <t>Zila : 48-kishoreganj</t>
  </si>
  <si>
    <t xml:space="preserve"> 4.1: COMPARISON OF 2008 WITH 1996 AGRICULTURE CENSUS  </t>
  </si>
  <si>
    <t xml:space="preserve">4.2:  COMPARISON OF 2008 WITH 1996 AGRICULTURE CENSUS </t>
  </si>
  <si>
    <t xml:space="preserve">4.3:  COMPARISON OF 2008 WITH 1996 AGRICULTURE CENSUS </t>
  </si>
  <si>
    <t xml:space="preserve"> 4.4:  COMPARISON OF 2008 WITH 1996 AGRICULTURE CENSUS   </t>
  </si>
  <si>
    <t xml:space="preserve">4.5:  COMPARISON OF 2008 WITH 1996 AGRICULTURE CENSUS   </t>
  </si>
  <si>
    <t xml:space="preserve">4.6:   COMPARISON OF 2008 WITH 1996 AGRICULTURE CENSUS   </t>
  </si>
  <si>
    <t xml:space="preserve">4.7:   COMPARISON OF 2008 WITH 1996 AGRICULTURE CENSUS </t>
  </si>
  <si>
    <t xml:space="preserve">4.8:   COMPARISON OF 2008 WITH 1996 AGRICULTURE CENSUS </t>
  </si>
  <si>
    <t xml:space="preserve">4.9:   COMPARISON OF 2008 WITH 1996 AGRICULTURE CENSUS </t>
  </si>
  <si>
    <t xml:space="preserve">4.10:  COMPARISON OF 2008 WITH 1996 AGRICULTURE CENSUS </t>
  </si>
  <si>
    <t xml:space="preserve">4.11:   COMPARISON OF 2008 WITH 1996 AGRICULTURE CENSUS </t>
  </si>
  <si>
    <t xml:space="preserve">4.12:   COMPARISON OF 2008 WITH 1996 AGRICULTURE CENSUS </t>
  </si>
  <si>
    <t xml:space="preserve">4.13:   COMPARISON OF 2008 WITH 1996 AGRICULTURE CENSUS </t>
  </si>
  <si>
    <t xml:space="preserve">4.14:   COMPARISON OF 2008 WITH 1996 AGRICULTURE CENSUS </t>
  </si>
  <si>
    <t>Number of fowls</t>
  </si>
  <si>
    <t xml:space="preserve"> (d) Ducks</t>
  </si>
  <si>
    <t>Zila : 48-Kishoreganj (Rural)</t>
  </si>
  <si>
    <t xml:space="preserve"> Upazila: 02- Austagram</t>
  </si>
  <si>
    <t>Upazila : 06-Bajitpur</t>
  </si>
  <si>
    <t xml:space="preserve"> Upazila: 11-Bhairab</t>
  </si>
  <si>
    <t>Upazila: 27-Hossainpur</t>
  </si>
  <si>
    <t xml:space="preserve"> Upazila: 33-Itna</t>
  </si>
  <si>
    <t xml:space="preserve"> Upazila: 42-Karimganj</t>
  </si>
  <si>
    <t xml:space="preserve"> Upazila: 45-Katiadi</t>
  </si>
  <si>
    <t xml:space="preserve"> Upazila: 49-Kishoreganj Sader</t>
  </si>
  <si>
    <t xml:space="preserve"> Upazila: 54-Kuliarchar</t>
  </si>
  <si>
    <t xml:space="preserve"> Upazila: 59-Mithamain</t>
  </si>
  <si>
    <t xml:space="preserve"> Upazila: 79-Pakundia</t>
  </si>
  <si>
    <t xml:space="preserve"> Upazila: 92-Tarail</t>
  </si>
  <si>
    <t>Zila : 48:- Kishoreganj</t>
  </si>
  <si>
    <t xml:space="preserve">Zila :  48 - Kishoreganj </t>
  </si>
  <si>
    <t xml:space="preserve"> Percentage </t>
  </si>
  <si>
    <t xml:space="preserve"> Percent of All Holdings</t>
  </si>
  <si>
    <t xml:space="preserve"> Percentage</t>
  </si>
  <si>
    <t xml:space="preserve">6. Homestead Area </t>
  </si>
  <si>
    <t xml:space="preserve"> Upazila: 76-Nikli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</si>
</sst>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00"/>
    <numFmt numFmtId="173" formatCode="0.00000"/>
    <numFmt numFmtId="174" formatCode="0.0000"/>
    <numFmt numFmtId="175" formatCode="0.000"/>
    <numFmt numFmtId="176" formatCode="[$-409]dddd\,\ mmmm\ dd\,\ yyyy"/>
    <numFmt numFmtId="177" formatCode="[$-409]h:mm:ss\ AM/PM"/>
    <numFmt numFmtId="178" formatCode="00000"/>
    <numFmt numFmtId="179" formatCode="0.0"/>
    <numFmt numFmtId="180" formatCode="0.00000000"/>
    <numFmt numFmtId="181" formatCode="0.0000000"/>
  </numFmts>
  <fonts count="3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Narrow"/>
      <family val="2"/>
    </font>
    <font>
      <b/>
      <i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 Narrow"/>
      <family val="2"/>
    </font>
    <font>
      <i/>
      <sz val="8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vertical="top" shrinkToFit="1"/>
    </xf>
    <xf numFmtId="0" fontId="6" fillId="0" borderId="0" xfId="0" applyFont="1" applyFill="1" applyBorder="1" applyAlignment="1">
      <alignment vertical="top" shrinkToFit="1"/>
    </xf>
    <xf numFmtId="0" fontId="6" fillId="0" borderId="12" xfId="0" applyFont="1" applyFill="1" applyBorder="1" applyAlignment="1">
      <alignment vertical="top" shrinkToFit="1"/>
    </xf>
    <xf numFmtId="0" fontId="4" fillId="0" borderId="0" xfId="0" applyFont="1" applyFill="1" applyBorder="1" applyAlignment="1">
      <alignment vertical="top" shrinkToFit="1"/>
    </xf>
    <xf numFmtId="0" fontId="4" fillId="0" borderId="0" xfId="0" applyFont="1" applyFill="1" applyAlignment="1">
      <alignment vertical="top" shrinkToFit="1"/>
    </xf>
    <xf numFmtId="0" fontId="4" fillId="0" borderId="12" xfId="0" applyFont="1" applyFill="1" applyBorder="1" applyAlignment="1">
      <alignment vertical="top" shrinkToFit="1"/>
    </xf>
    <xf numFmtId="2" fontId="6" fillId="0" borderId="0" xfId="0" applyNumberFormat="1" applyFont="1" applyFill="1" applyBorder="1" applyAlignment="1">
      <alignment vertical="top" shrinkToFit="1"/>
    </xf>
    <xf numFmtId="2" fontId="6" fillId="0" borderId="12" xfId="0" applyNumberFormat="1" applyFont="1" applyFill="1" applyBorder="1" applyAlignment="1">
      <alignment vertical="top" shrinkToFit="1"/>
    </xf>
    <xf numFmtId="1" fontId="6" fillId="0" borderId="0" xfId="0" applyNumberFormat="1" applyFont="1" applyFill="1" applyBorder="1" applyAlignment="1">
      <alignment vertical="top" shrinkToFit="1"/>
    </xf>
    <xf numFmtId="0" fontId="4" fillId="0" borderId="11" xfId="0" applyFont="1" applyFill="1" applyBorder="1" applyAlignment="1">
      <alignment vertical="top" shrinkToFit="1"/>
    </xf>
    <xf numFmtId="2" fontId="4" fillId="0" borderId="0" xfId="0" applyNumberFormat="1" applyFont="1" applyFill="1" applyAlignment="1">
      <alignment vertical="top" shrinkToFit="1"/>
    </xf>
    <xf numFmtId="2" fontId="6" fillId="0" borderId="11" xfId="0" applyNumberFormat="1" applyFont="1" applyFill="1" applyBorder="1" applyAlignment="1">
      <alignment vertical="top" shrinkToFit="1"/>
    </xf>
    <xf numFmtId="2" fontId="4" fillId="0" borderId="11" xfId="0" applyNumberFormat="1" applyFont="1" applyFill="1" applyBorder="1" applyAlignment="1">
      <alignment vertical="top" shrinkToFit="1"/>
    </xf>
    <xf numFmtId="2" fontId="4" fillId="0" borderId="0" xfId="0" applyNumberFormat="1" applyFont="1" applyFill="1" applyBorder="1" applyAlignment="1">
      <alignment vertical="top" shrinkToFit="1"/>
    </xf>
    <xf numFmtId="2" fontId="4" fillId="0" borderId="12" xfId="0" applyNumberFormat="1" applyFont="1" applyFill="1" applyBorder="1" applyAlignment="1">
      <alignment vertical="top" shrinkToFit="1"/>
    </xf>
    <xf numFmtId="0" fontId="7" fillId="0" borderId="11" xfId="0" applyFont="1" applyFill="1" applyBorder="1" applyAlignment="1">
      <alignment vertical="top" shrinkToFit="1"/>
    </xf>
    <xf numFmtId="0" fontId="7" fillId="0" borderId="0" xfId="0" applyFont="1" applyFill="1" applyBorder="1" applyAlignment="1">
      <alignment vertical="top" shrinkToFit="1"/>
    </xf>
    <xf numFmtId="1" fontId="6" fillId="0" borderId="11" xfId="0" applyNumberFormat="1" applyFont="1" applyFill="1" applyBorder="1" applyAlignment="1">
      <alignment vertical="top" shrinkToFit="1"/>
    </xf>
    <xf numFmtId="1" fontId="4" fillId="0" borderId="0" xfId="0" applyNumberFormat="1" applyFont="1" applyFill="1" applyBorder="1" applyAlignment="1">
      <alignment vertical="top" shrinkToFit="1"/>
    </xf>
    <xf numFmtId="2" fontId="6" fillId="0" borderId="13" xfId="0" applyNumberFormat="1" applyFont="1" applyFill="1" applyBorder="1" applyAlignment="1">
      <alignment vertical="top" shrinkToFit="1"/>
    </xf>
    <xf numFmtId="2" fontId="6" fillId="0" borderId="14" xfId="0" applyNumberFormat="1" applyFont="1" applyFill="1" applyBorder="1" applyAlignment="1">
      <alignment vertical="top" shrinkToFit="1"/>
    </xf>
    <xf numFmtId="2" fontId="6" fillId="0" borderId="15" xfId="0" applyNumberFormat="1" applyFont="1" applyFill="1" applyBorder="1" applyAlignment="1">
      <alignment vertical="top" shrinkToFit="1"/>
    </xf>
    <xf numFmtId="0" fontId="4" fillId="20" borderId="11" xfId="0" applyFont="1" applyFill="1" applyBorder="1" applyAlignment="1">
      <alignment vertical="top" shrinkToFit="1"/>
    </xf>
    <xf numFmtId="0" fontId="4" fillId="20" borderId="0" xfId="0" applyFont="1" applyFill="1" applyBorder="1" applyAlignment="1">
      <alignment vertical="top" shrinkToFit="1"/>
    </xf>
    <xf numFmtId="0" fontId="4" fillId="20" borderId="0" xfId="0" applyFont="1" applyFill="1" applyAlignment="1">
      <alignment vertical="top" shrinkToFit="1"/>
    </xf>
    <xf numFmtId="0" fontId="6" fillId="20" borderId="11" xfId="0" applyFont="1" applyFill="1" applyBorder="1" applyAlignment="1">
      <alignment vertical="top" shrinkToFit="1"/>
    </xf>
    <xf numFmtId="0" fontId="6" fillId="20" borderId="0" xfId="0" applyFont="1" applyFill="1" applyBorder="1" applyAlignment="1">
      <alignment vertical="top" shrinkToFit="1"/>
    </xf>
    <xf numFmtId="0" fontId="5" fillId="0" borderId="16" xfId="0" applyFont="1" applyFill="1" applyBorder="1" applyAlignment="1">
      <alignment vertical="top"/>
    </xf>
    <xf numFmtId="0" fontId="5" fillId="0" borderId="16" xfId="0" applyFont="1" applyFill="1" applyBorder="1" applyAlignment="1">
      <alignment vertical="top" shrinkToFit="1"/>
    </xf>
    <xf numFmtId="0" fontId="5" fillId="0" borderId="11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right" vertical="top" shrinkToFit="1"/>
    </xf>
    <xf numFmtId="0" fontId="6" fillId="0" borderId="0" xfId="0" applyFont="1" applyFill="1" applyBorder="1" applyAlignment="1">
      <alignment horizontal="right" vertical="top" shrinkToFit="1"/>
    </xf>
    <xf numFmtId="0" fontId="4" fillId="0" borderId="0" xfId="0" applyFont="1" applyAlignment="1">
      <alignment shrinkToFit="1"/>
    </xf>
    <xf numFmtId="0" fontId="4" fillId="0" borderId="12" xfId="0" applyFont="1" applyBorder="1" applyAlignment="1">
      <alignment shrinkToFit="1"/>
    </xf>
    <xf numFmtId="1" fontId="4" fillId="0" borderId="0" xfId="0" applyNumberFormat="1" applyFont="1" applyFill="1" applyAlignment="1">
      <alignment vertical="top" shrinkToFit="1"/>
    </xf>
    <xf numFmtId="0" fontId="4" fillId="20" borderId="0" xfId="0" applyFont="1" applyFill="1" applyAlignment="1">
      <alignment shrinkToFit="1"/>
    </xf>
    <xf numFmtId="0" fontId="4" fillId="0" borderId="0" xfId="0" applyFont="1" applyFill="1" applyAlignment="1">
      <alignment shrinkToFit="1"/>
    </xf>
    <xf numFmtId="0" fontId="4" fillId="0" borderId="12" xfId="0" applyFont="1" applyFill="1" applyBorder="1" applyAlignment="1">
      <alignment shrinkToFi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11" xfId="0" applyFont="1" applyFill="1" applyBorder="1" applyAlignment="1">
      <alignment vertical="top" shrinkToFit="1"/>
    </xf>
    <xf numFmtId="1" fontId="4" fillId="0" borderId="0" xfId="0" applyNumberFormat="1" applyFont="1" applyAlignment="1">
      <alignment shrinkToFit="1"/>
    </xf>
    <xf numFmtId="1" fontId="4" fillId="0" borderId="12" xfId="0" applyNumberFormat="1" applyFont="1" applyBorder="1" applyAlignment="1">
      <alignment shrinkToFit="1"/>
    </xf>
    <xf numFmtId="0" fontId="4" fillId="0" borderId="0" xfId="0" applyFont="1" applyAlignment="1">
      <alignment vertical="top" shrinkToFit="1"/>
    </xf>
    <xf numFmtId="0" fontId="6" fillId="0" borderId="11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vertical="top" wrapText="1"/>
    </xf>
    <xf numFmtId="0" fontId="4" fillId="0" borderId="17" xfId="0" applyFont="1" applyBorder="1" applyAlignment="1">
      <alignment/>
    </xf>
    <xf numFmtId="0" fontId="6" fillId="0" borderId="12" xfId="0" applyFont="1" applyFill="1" applyBorder="1" applyAlignment="1">
      <alignment vertical="top" wrapText="1"/>
    </xf>
    <xf numFmtId="0" fontId="4" fillId="0" borderId="12" xfId="0" applyFont="1" applyBorder="1" applyAlignment="1">
      <alignment/>
    </xf>
    <xf numFmtId="0" fontId="4" fillId="20" borderId="0" xfId="0" applyFont="1" applyFill="1" applyAlignment="1">
      <alignment/>
    </xf>
    <xf numFmtId="1" fontId="4" fillId="0" borderId="0" xfId="0" applyNumberFormat="1" applyFont="1" applyAlignment="1">
      <alignment/>
    </xf>
    <xf numFmtId="1" fontId="4" fillId="0" borderId="12" xfId="0" applyNumberFormat="1" applyFont="1" applyBorder="1" applyAlignment="1">
      <alignment/>
    </xf>
    <xf numFmtId="0" fontId="5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 indent="1"/>
    </xf>
    <xf numFmtId="0" fontId="6" fillId="0" borderId="13" xfId="0" applyFont="1" applyFill="1" applyBorder="1" applyAlignment="1">
      <alignment horizontal="left" indent="1"/>
    </xf>
    <xf numFmtId="0" fontId="6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 shrinkToFit="1"/>
    </xf>
    <xf numFmtId="0" fontId="4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justify"/>
    </xf>
    <xf numFmtId="0" fontId="6" fillId="0" borderId="11" xfId="0" applyFont="1" applyFill="1" applyBorder="1" applyAlignment="1">
      <alignment horizontal="justify"/>
    </xf>
    <xf numFmtId="0" fontId="5" fillId="0" borderId="11" xfId="0" applyFont="1" applyFill="1" applyBorder="1" applyAlignment="1">
      <alignment horizontal="justify"/>
    </xf>
    <xf numFmtId="0" fontId="26" fillId="0" borderId="11" xfId="0" applyFont="1" applyFill="1" applyBorder="1" applyAlignment="1">
      <alignment horizontal="justify"/>
    </xf>
    <xf numFmtId="0" fontId="25" fillId="0" borderId="11" xfId="0" applyFont="1" applyFill="1" applyBorder="1" applyAlignment="1">
      <alignment/>
    </xf>
    <xf numFmtId="0" fontId="6" fillId="0" borderId="16" xfId="0" applyFont="1" applyFill="1" applyBorder="1" applyAlignment="1">
      <alignment horizontal="left" indent="1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Border="1" applyAlignment="1">
      <alignment vertical="top" wrapText="1"/>
    </xf>
    <xf numFmtId="0" fontId="27" fillId="0" borderId="0" xfId="0" applyFont="1" applyFill="1" applyBorder="1" applyAlignment="1">
      <alignment vertical="top" wrapText="1"/>
    </xf>
    <xf numFmtId="1" fontId="6" fillId="0" borderId="0" xfId="0" applyNumberFormat="1" applyFont="1" applyFill="1" applyBorder="1" applyAlignment="1">
      <alignment horizontal="right" vertical="top" shrinkToFit="1"/>
    </xf>
    <xf numFmtId="1" fontId="6" fillId="0" borderId="12" xfId="0" applyNumberFormat="1" applyFont="1" applyFill="1" applyBorder="1" applyAlignment="1">
      <alignment vertical="top" shrinkToFit="1"/>
    </xf>
    <xf numFmtId="1" fontId="4" fillId="20" borderId="0" xfId="0" applyNumberFormat="1" applyFont="1" applyFill="1" applyAlignment="1">
      <alignment shrinkToFit="1"/>
    </xf>
    <xf numFmtId="1" fontId="6" fillId="0" borderId="0" xfId="0" applyNumberFormat="1" applyFont="1" applyFill="1" applyBorder="1" applyAlignment="1">
      <alignment horizontal="right" vertical="top" wrapText="1"/>
    </xf>
    <xf numFmtId="1" fontId="6" fillId="0" borderId="12" xfId="0" applyNumberFormat="1" applyFont="1" applyFill="1" applyBorder="1" applyAlignment="1">
      <alignment vertical="top" wrapText="1"/>
    </xf>
    <xf numFmtId="1" fontId="4" fillId="20" borderId="0" xfId="0" applyNumberFormat="1" applyFont="1" applyFill="1" applyAlignment="1">
      <alignment/>
    </xf>
    <xf numFmtId="0" fontId="5" fillId="0" borderId="18" xfId="0" applyFont="1" applyFill="1" applyBorder="1" applyAlignment="1">
      <alignment horizontal="justify"/>
    </xf>
    <xf numFmtId="0" fontId="6" fillId="0" borderId="16" xfId="0" applyFont="1" applyFill="1" applyBorder="1" applyAlignment="1">
      <alignment horizontal="justify"/>
    </xf>
    <xf numFmtId="0" fontId="26" fillId="0" borderId="16" xfId="0" applyFont="1" applyFill="1" applyBorder="1" applyAlignment="1">
      <alignment horizontal="justify"/>
    </xf>
    <xf numFmtId="0" fontId="5" fillId="0" borderId="16" xfId="0" applyFont="1" applyFill="1" applyBorder="1" applyAlignment="1">
      <alignment horizontal="justify"/>
    </xf>
    <xf numFmtId="0" fontId="25" fillId="0" borderId="16" xfId="0" applyFont="1" applyFill="1" applyBorder="1" applyAlignment="1">
      <alignment/>
    </xf>
    <xf numFmtId="0" fontId="7" fillId="0" borderId="16" xfId="0" applyFont="1" applyFill="1" applyBorder="1" applyAlignment="1">
      <alignment horizontal="justify"/>
    </xf>
    <xf numFmtId="0" fontId="4" fillId="0" borderId="16" xfId="0" applyFont="1" applyFill="1" applyBorder="1" applyAlignment="1">
      <alignment/>
    </xf>
    <xf numFmtId="0" fontId="6" fillId="0" borderId="19" xfId="0" applyFont="1" applyFill="1" applyBorder="1" applyAlignment="1">
      <alignment horizontal="left" indent="1"/>
    </xf>
    <xf numFmtId="0" fontId="5" fillId="0" borderId="18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 shrinkToFit="1"/>
    </xf>
    <xf numFmtId="1" fontId="4" fillId="20" borderId="0" xfId="0" applyNumberFormat="1" applyFont="1" applyFill="1" applyAlignment="1">
      <alignment vertical="top" shrinkToFit="1"/>
    </xf>
    <xf numFmtId="1" fontId="4" fillId="0" borderId="0" xfId="0" applyNumberFormat="1" applyFont="1" applyAlignment="1">
      <alignment vertical="top" shrinkToFit="1"/>
    </xf>
    <xf numFmtId="1" fontId="4" fillId="0" borderId="12" xfId="0" applyNumberFormat="1" applyFont="1" applyBorder="1" applyAlignment="1">
      <alignment vertical="top" shrinkToFit="1"/>
    </xf>
    <xf numFmtId="0" fontId="4" fillId="0" borderId="12" xfId="0" applyFont="1" applyBorder="1" applyAlignment="1">
      <alignment vertical="top" shrinkToFit="1"/>
    </xf>
    <xf numFmtId="0" fontId="4" fillId="0" borderId="17" xfId="0" applyFont="1" applyBorder="1" applyAlignment="1">
      <alignment vertical="top" shrinkToFit="1"/>
    </xf>
    <xf numFmtId="0" fontId="28" fillId="0" borderId="0" xfId="0" applyFont="1" applyFill="1" applyBorder="1" applyAlignment="1">
      <alignment horizontal="left" vertical="top"/>
    </xf>
    <xf numFmtId="0" fontId="28" fillId="0" borderId="0" xfId="0" applyFont="1" applyAlignment="1">
      <alignment horizontal="left" vertical="top"/>
    </xf>
    <xf numFmtId="0" fontId="27" fillId="0" borderId="0" xfId="0" applyFont="1" applyFill="1" applyBorder="1" applyAlignment="1">
      <alignment vertical="top"/>
    </xf>
    <xf numFmtId="0" fontId="28" fillId="0" borderId="0" xfId="0" applyFont="1" applyFill="1" applyAlignment="1">
      <alignment vertical="top"/>
    </xf>
    <xf numFmtId="0" fontId="27" fillId="0" borderId="14" xfId="0" applyFont="1" applyFill="1" applyBorder="1" applyAlignment="1">
      <alignment vertical="top"/>
    </xf>
    <xf numFmtId="0" fontId="27" fillId="0" borderId="14" xfId="0" applyFont="1" applyFill="1" applyBorder="1" applyAlignment="1">
      <alignment horizontal="left" vertical="top"/>
    </xf>
    <xf numFmtId="0" fontId="28" fillId="0" borderId="0" xfId="0" applyFont="1" applyFill="1" applyAlignment="1">
      <alignment horizontal="left" vertical="top"/>
    </xf>
    <xf numFmtId="0" fontId="4" fillId="0" borderId="0" xfId="0" applyFont="1" applyAlignment="1">
      <alignment vertical="top"/>
    </xf>
    <xf numFmtId="0" fontId="27" fillId="0" borderId="0" xfId="0" applyFont="1" applyFill="1" applyAlignment="1">
      <alignment vertical="top"/>
    </xf>
    <xf numFmtId="0" fontId="28" fillId="0" borderId="0" xfId="0" applyFont="1" applyFill="1" applyAlignment="1">
      <alignment horizontal="right" vertical="top"/>
    </xf>
    <xf numFmtId="2" fontId="6" fillId="0" borderId="0" xfId="0" applyNumberFormat="1" applyFont="1" applyFill="1" applyBorder="1" applyAlignment="1">
      <alignment horizontal="right" vertical="top" shrinkToFit="1"/>
    </xf>
    <xf numFmtId="0" fontId="29" fillId="0" borderId="0" xfId="0" applyFont="1" applyFill="1" applyAlignment="1">
      <alignment horizontal="center"/>
    </xf>
    <xf numFmtId="0" fontId="4" fillId="0" borderId="2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left"/>
    </xf>
    <xf numFmtId="0" fontId="28" fillId="0" borderId="14" xfId="0" applyFont="1" applyFill="1" applyBorder="1" applyAlignment="1">
      <alignment horizontal="center" vertical="top"/>
    </xf>
    <xf numFmtId="0" fontId="27" fillId="0" borderId="14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 wrapText="1" shrinkToFit="1"/>
    </xf>
    <xf numFmtId="0" fontId="27" fillId="0" borderId="14" xfId="0" applyFont="1" applyFill="1" applyBorder="1" applyAlignment="1">
      <alignment vertical="top"/>
    </xf>
    <xf numFmtId="0" fontId="4" fillId="0" borderId="17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27" fillId="0" borderId="14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27" fillId="0" borderId="14" xfId="0" applyFont="1" applyFill="1" applyBorder="1" applyAlignment="1">
      <alignment horizontal="righ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view="pageLayout" zoomScaleSheetLayoutView="100" workbookViewId="0" topLeftCell="A61">
      <selection activeCell="I76" sqref="I76"/>
    </sheetView>
  </sheetViews>
  <sheetFormatPr defaultColWidth="9.140625" defaultRowHeight="15" customHeight="1"/>
  <cols>
    <col min="1" max="1" width="21.7109375" style="42" customWidth="1"/>
    <col min="2" max="3" width="6.140625" style="42" customWidth="1"/>
    <col min="4" max="4" width="5.28125" style="42" customWidth="1"/>
    <col min="5" max="5" width="5.00390625" style="42" customWidth="1"/>
    <col min="6" max="6" width="5.57421875" style="42" customWidth="1"/>
    <col min="7" max="7" width="4.7109375" style="42" customWidth="1"/>
    <col min="8" max="8" width="6.28125" style="41" customWidth="1"/>
    <col min="9" max="9" width="6.421875" style="41" customWidth="1"/>
    <col min="10" max="11" width="5.00390625" style="41" customWidth="1"/>
    <col min="12" max="12" width="5.421875" style="41" customWidth="1"/>
    <col min="13" max="13" width="5.00390625" style="41" customWidth="1"/>
    <col min="14" max="14" width="9.140625" style="41" hidden="1" customWidth="1"/>
    <col min="15" max="16384" width="9.140625" style="41" customWidth="1"/>
  </cols>
  <sheetData>
    <row r="1" spans="1:13" ht="15" customHeight="1">
      <c r="A1" s="111" t="s">
        <v>53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5" customHeight="1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15" customHeight="1">
      <c r="A3" s="123" t="s">
        <v>69</v>
      </c>
      <c r="B3" s="123"/>
      <c r="C3" s="123"/>
      <c r="D3" s="123"/>
      <c r="E3" s="123"/>
      <c r="F3" s="100"/>
      <c r="G3" s="100"/>
      <c r="H3" s="106"/>
      <c r="I3" s="106"/>
      <c r="J3" s="101"/>
      <c r="K3" s="122" t="s">
        <v>0</v>
      </c>
      <c r="L3" s="122"/>
      <c r="M3" s="122"/>
    </row>
    <row r="4" spans="1:13" ht="15" customHeight="1">
      <c r="A4" s="115" t="s">
        <v>1</v>
      </c>
      <c r="B4" s="112">
        <v>1996</v>
      </c>
      <c r="C4" s="113"/>
      <c r="D4" s="113"/>
      <c r="E4" s="113"/>
      <c r="F4" s="113"/>
      <c r="G4" s="114"/>
      <c r="H4" s="112">
        <v>2008</v>
      </c>
      <c r="I4" s="113"/>
      <c r="J4" s="113"/>
      <c r="K4" s="113"/>
      <c r="L4" s="113"/>
      <c r="M4" s="114"/>
    </row>
    <row r="5" spans="1:13" ht="15" customHeight="1">
      <c r="A5" s="116"/>
      <c r="B5" s="118" t="s">
        <v>2</v>
      </c>
      <c r="C5" s="118" t="s">
        <v>36</v>
      </c>
      <c r="D5" s="112" t="s">
        <v>3</v>
      </c>
      <c r="E5" s="113"/>
      <c r="F5" s="113"/>
      <c r="G5" s="114"/>
      <c r="H5" s="118" t="s">
        <v>2</v>
      </c>
      <c r="I5" s="118" t="s">
        <v>36</v>
      </c>
      <c r="J5" s="112" t="s">
        <v>3</v>
      </c>
      <c r="K5" s="113"/>
      <c r="L5" s="113"/>
      <c r="M5" s="114"/>
    </row>
    <row r="6" spans="1:13" ht="15" customHeight="1">
      <c r="A6" s="117"/>
      <c r="B6" s="119"/>
      <c r="C6" s="119"/>
      <c r="D6" s="32" t="s">
        <v>43</v>
      </c>
      <c r="E6" s="32" t="s">
        <v>5</v>
      </c>
      <c r="F6" s="32" t="s">
        <v>6</v>
      </c>
      <c r="G6" s="32" t="s">
        <v>7</v>
      </c>
      <c r="H6" s="119"/>
      <c r="I6" s="119"/>
      <c r="J6" s="32" t="s">
        <v>43</v>
      </c>
      <c r="K6" s="32" t="s">
        <v>5</v>
      </c>
      <c r="L6" s="32" t="s">
        <v>6</v>
      </c>
      <c r="M6" s="32" t="s">
        <v>7</v>
      </c>
    </row>
    <row r="7" spans="1:13" ht="15" customHeight="1">
      <c r="A7" s="56" t="s">
        <v>8</v>
      </c>
      <c r="B7" s="2">
        <v>417189</v>
      </c>
      <c r="C7" s="3">
        <v>163967</v>
      </c>
      <c r="D7" s="3">
        <v>253222</v>
      </c>
      <c r="E7" s="3">
        <v>205334</v>
      </c>
      <c r="F7" s="3">
        <v>40246</v>
      </c>
      <c r="G7" s="4">
        <v>7642</v>
      </c>
      <c r="H7" s="47">
        <v>579834</v>
      </c>
      <c r="I7" s="47">
        <f>H7-J7</f>
        <v>273443</v>
      </c>
      <c r="J7" s="47">
        <v>306391</v>
      </c>
      <c r="K7" s="47">
        <v>259186</v>
      </c>
      <c r="L7" s="47">
        <v>41122</v>
      </c>
      <c r="M7" s="99">
        <v>6083</v>
      </c>
    </row>
    <row r="8" spans="1:13" ht="15" customHeight="1">
      <c r="A8" s="57" t="s">
        <v>9</v>
      </c>
      <c r="B8" s="2">
        <f>+B7/$B$7*100</f>
        <v>100</v>
      </c>
      <c r="C8" s="8">
        <f>+C7/$B$7*100</f>
        <v>39.30280999738728</v>
      </c>
      <c r="D8" s="8">
        <f>+D7/$B$7*100</f>
        <v>60.69719000261272</v>
      </c>
      <c r="E8" s="8">
        <f>E7/D7*100</f>
        <v>81.0885310123133</v>
      </c>
      <c r="F8" s="8">
        <f>F7/D7*100</f>
        <v>15.893563750385036</v>
      </c>
      <c r="G8" s="9">
        <f>G7/D7*100</f>
        <v>3.0179052373016564</v>
      </c>
      <c r="H8" s="10">
        <f>+H7/$H$7*100</f>
        <v>100</v>
      </c>
      <c r="I8" s="8">
        <f>+I7/$H$7*100</f>
        <v>47.158842013403834</v>
      </c>
      <c r="J8" s="8">
        <f>+J7/$H$7*100</f>
        <v>52.841157986596166</v>
      </c>
      <c r="K8" s="8">
        <f>K7/J7*100</f>
        <v>84.59321585816816</v>
      </c>
      <c r="L8" s="8">
        <f>L7/J7*100</f>
        <v>13.421412508853066</v>
      </c>
      <c r="M8" s="9">
        <f>M7/J7*100</f>
        <v>1.9853716329787756</v>
      </c>
    </row>
    <row r="9" spans="1:13" ht="13.5" customHeight="1">
      <c r="A9" s="59"/>
      <c r="B9" s="2"/>
      <c r="C9" s="3"/>
      <c r="D9" s="3"/>
      <c r="E9" s="3"/>
      <c r="F9" s="3"/>
      <c r="G9" s="4"/>
      <c r="H9" s="6"/>
      <c r="I9" s="6"/>
      <c r="J9" s="6"/>
      <c r="K9" s="6"/>
      <c r="L9" s="6"/>
      <c r="M9" s="7"/>
    </row>
    <row r="10" spans="1:13" ht="15" customHeight="1">
      <c r="A10" s="56" t="s">
        <v>45</v>
      </c>
      <c r="B10" s="11"/>
      <c r="C10" s="5"/>
      <c r="D10" s="5"/>
      <c r="E10" s="5"/>
      <c r="F10" s="5"/>
      <c r="G10" s="7"/>
      <c r="H10" s="6"/>
      <c r="I10" s="6"/>
      <c r="J10" s="6"/>
      <c r="K10" s="6"/>
      <c r="L10" s="6"/>
      <c r="M10" s="7"/>
    </row>
    <row r="11" spans="1:13" ht="15" customHeight="1">
      <c r="A11" s="60" t="s">
        <v>10</v>
      </c>
      <c r="B11" s="2">
        <v>296179</v>
      </c>
      <c r="C11" s="3">
        <v>133529</v>
      </c>
      <c r="D11" s="3">
        <v>162650</v>
      </c>
      <c r="E11" s="3">
        <v>134382</v>
      </c>
      <c r="F11" s="3">
        <v>23697</v>
      </c>
      <c r="G11" s="4">
        <v>4571</v>
      </c>
      <c r="H11" s="47">
        <v>392062</v>
      </c>
      <c r="I11" s="47">
        <v>230585</v>
      </c>
      <c r="J11" s="47">
        <v>161477</v>
      </c>
      <c r="K11" s="47">
        <v>138520</v>
      </c>
      <c r="L11" s="47">
        <v>20005</v>
      </c>
      <c r="M11" s="98">
        <v>2952</v>
      </c>
    </row>
    <row r="12" spans="1:13" ht="15" customHeight="1">
      <c r="A12" s="57" t="s">
        <v>84</v>
      </c>
      <c r="B12" s="2">
        <f>+B11/$B$11*100</f>
        <v>100</v>
      </c>
      <c r="C12" s="8">
        <f>+C11/$B$11*100</f>
        <v>45.08388508300724</v>
      </c>
      <c r="D12" s="8">
        <f>+D11/$B$11*100</f>
        <v>54.91611491699276</v>
      </c>
      <c r="E12" s="8">
        <f>E11/D11*100</f>
        <v>82.6203504457424</v>
      </c>
      <c r="F12" s="8">
        <f>F11/D11*100</f>
        <v>14.569320627113433</v>
      </c>
      <c r="G12" s="9">
        <f>G11/D11*100</f>
        <v>2.810328927144175</v>
      </c>
      <c r="H12" s="6">
        <f>+H11/$H$11*100</f>
        <v>100</v>
      </c>
      <c r="I12" s="12">
        <f>+I11/$H$11*100</f>
        <v>58.813401961934595</v>
      </c>
      <c r="J12" s="12">
        <f>+J11/$H$11*100</f>
        <v>41.186598038065405</v>
      </c>
      <c r="K12" s="8">
        <f>K11/J11*100</f>
        <v>85.78311462313518</v>
      </c>
      <c r="L12" s="8">
        <f>L11/J11*100</f>
        <v>12.388761247731875</v>
      </c>
      <c r="M12" s="9">
        <f>M11/J11*100</f>
        <v>1.8281241291329415</v>
      </c>
    </row>
    <row r="13" spans="1:13" ht="15" customHeight="1">
      <c r="A13" s="57" t="s">
        <v>85</v>
      </c>
      <c r="B13" s="13">
        <f aca="true" t="shared" si="0" ref="B13:M13">+B11/B7*100</f>
        <v>70.99396196927532</v>
      </c>
      <c r="C13" s="8">
        <f t="shared" si="0"/>
        <v>81.43650856574799</v>
      </c>
      <c r="D13" s="8">
        <f t="shared" si="0"/>
        <v>64.23217571932929</v>
      </c>
      <c r="E13" s="8">
        <f t="shared" si="0"/>
        <v>65.44556673517293</v>
      </c>
      <c r="F13" s="8">
        <f t="shared" si="0"/>
        <v>58.88038562838543</v>
      </c>
      <c r="G13" s="9">
        <f t="shared" si="0"/>
        <v>59.81418476838524</v>
      </c>
      <c r="H13" s="8">
        <f t="shared" si="0"/>
        <v>67.61624878844636</v>
      </c>
      <c r="I13" s="8">
        <f t="shared" si="0"/>
        <v>84.32653240346252</v>
      </c>
      <c r="J13" s="8">
        <f t="shared" si="0"/>
        <v>52.70291881941702</v>
      </c>
      <c r="K13" s="8">
        <f t="shared" si="0"/>
        <v>53.44424467370923</v>
      </c>
      <c r="L13" s="8">
        <f t="shared" si="0"/>
        <v>48.64792568454842</v>
      </c>
      <c r="M13" s="9">
        <f t="shared" si="0"/>
        <v>48.52868650337005</v>
      </c>
    </row>
    <row r="14" spans="1:13" ht="13.5" customHeight="1">
      <c r="A14" s="59"/>
      <c r="B14" s="14"/>
      <c r="C14" s="15"/>
      <c r="D14" s="15"/>
      <c r="E14" s="15"/>
      <c r="F14" s="15"/>
      <c r="G14" s="16"/>
      <c r="H14" s="6"/>
      <c r="I14" s="6"/>
      <c r="J14" s="6"/>
      <c r="K14" s="6"/>
      <c r="L14" s="6"/>
      <c r="M14" s="7"/>
    </row>
    <row r="15" spans="1:13" ht="15" customHeight="1">
      <c r="A15" s="56" t="s">
        <v>12</v>
      </c>
      <c r="B15" s="2">
        <v>86063</v>
      </c>
      <c r="C15" s="3">
        <v>2130</v>
      </c>
      <c r="D15" s="3">
        <v>83933</v>
      </c>
      <c r="E15" s="3">
        <v>64989</v>
      </c>
      <c r="F15" s="3">
        <v>15943</v>
      </c>
      <c r="G15" s="4">
        <v>3001</v>
      </c>
      <c r="H15" s="47">
        <v>138863</v>
      </c>
      <c r="I15" s="47">
        <v>5010</v>
      </c>
      <c r="J15" s="47">
        <v>133853</v>
      </c>
      <c r="K15" s="47">
        <v>110645</v>
      </c>
      <c r="L15" s="47">
        <v>20127</v>
      </c>
      <c r="M15" s="98">
        <v>3081</v>
      </c>
    </row>
    <row r="16" spans="1:13" ht="15" customHeight="1">
      <c r="A16" s="57" t="s">
        <v>86</v>
      </c>
      <c r="B16" s="2">
        <v>100</v>
      </c>
      <c r="C16" s="110">
        <f>C15/B15*100</f>
        <v>2.4749311550840662</v>
      </c>
      <c r="D16" s="8">
        <f>D15/B15*100</f>
        <v>97.52506884491594</v>
      </c>
      <c r="E16" s="8">
        <f>E15/D15*100</f>
        <v>77.42961647981129</v>
      </c>
      <c r="F16" s="8">
        <f>F15/D15*100</f>
        <v>18.994912608866596</v>
      </c>
      <c r="G16" s="9">
        <f>G15/D15*100</f>
        <v>3.5754709113221264</v>
      </c>
      <c r="H16" s="6">
        <f>+H15/$H$15*100</f>
        <v>100</v>
      </c>
      <c r="I16" s="12">
        <f>+I15/$H$15*100</f>
        <v>3.607872507435386</v>
      </c>
      <c r="J16" s="12">
        <f>+J15/$H$15*100</f>
        <v>96.39212749256461</v>
      </c>
      <c r="K16" s="8">
        <f>K15/J15*100</f>
        <v>82.66157650556954</v>
      </c>
      <c r="L16" s="8">
        <f>L15/J15*100</f>
        <v>15.036644677369951</v>
      </c>
      <c r="M16" s="9">
        <f>M15/J15*100</f>
        <v>2.3017788170605065</v>
      </c>
    </row>
    <row r="17" spans="1:13" ht="15" customHeight="1">
      <c r="A17" s="57" t="s">
        <v>85</v>
      </c>
      <c r="B17" s="13">
        <f aca="true" t="shared" si="1" ref="B17:M17">+B15/B7*100</f>
        <v>20.629259160716128</v>
      </c>
      <c r="C17" s="8">
        <f t="shared" si="1"/>
        <v>1.299041880378369</v>
      </c>
      <c r="D17" s="8">
        <f t="shared" si="1"/>
        <v>33.14601416938497</v>
      </c>
      <c r="E17" s="8">
        <f t="shared" si="1"/>
        <v>31.65038425199918</v>
      </c>
      <c r="F17" s="8">
        <f t="shared" si="1"/>
        <v>39.613874670774734</v>
      </c>
      <c r="G17" s="9">
        <f t="shared" si="1"/>
        <v>39.269824653232135</v>
      </c>
      <c r="H17" s="8">
        <f t="shared" si="1"/>
        <v>23.948750849381028</v>
      </c>
      <c r="I17" s="8">
        <f t="shared" si="1"/>
        <v>1.8321917182008682</v>
      </c>
      <c r="J17" s="8">
        <f t="shared" si="1"/>
        <v>43.68698819482296</v>
      </c>
      <c r="K17" s="8">
        <f t="shared" si="1"/>
        <v>42.689419953238215</v>
      </c>
      <c r="L17" s="8">
        <f t="shared" si="1"/>
        <v>48.94460386167988</v>
      </c>
      <c r="M17" s="9">
        <f t="shared" si="1"/>
        <v>50.649350649350644</v>
      </c>
    </row>
    <row r="18" spans="1:13" ht="14.25" customHeight="1">
      <c r="A18" s="59"/>
      <c r="B18" s="11"/>
      <c r="C18" s="15"/>
      <c r="D18" s="15"/>
      <c r="E18" s="15"/>
      <c r="F18" s="15"/>
      <c r="G18" s="16"/>
      <c r="H18" s="6"/>
      <c r="I18" s="6"/>
      <c r="J18" s="6"/>
      <c r="K18" s="6"/>
      <c r="L18" s="6"/>
      <c r="M18" s="7"/>
    </row>
    <row r="19" spans="1:13" ht="15" customHeight="1">
      <c r="A19" s="60" t="s">
        <v>14</v>
      </c>
      <c r="B19" s="2">
        <v>34947</v>
      </c>
      <c r="C19" s="3">
        <v>28308</v>
      </c>
      <c r="D19" s="3">
        <v>6639</v>
      </c>
      <c r="E19" s="3">
        <v>5963</v>
      </c>
      <c r="F19" s="3">
        <v>606</v>
      </c>
      <c r="G19" s="4">
        <v>70</v>
      </c>
      <c r="H19" s="47">
        <v>48909</v>
      </c>
      <c r="I19" s="47">
        <v>37848</v>
      </c>
      <c r="J19" s="47">
        <v>11061</v>
      </c>
      <c r="K19" s="47">
        <v>10021</v>
      </c>
      <c r="L19" s="47">
        <v>990</v>
      </c>
      <c r="M19" s="98">
        <v>50</v>
      </c>
    </row>
    <row r="20" spans="1:13" ht="15" customHeight="1">
      <c r="A20" s="57" t="s">
        <v>84</v>
      </c>
      <c r="B20" s="2">
        <f>+B19/$B$19*100</f>
        <v>100</v>
      </c>
      <c r="C20" s="8">
        <f>+C19/$B$19*100</f>
        <v>81.00266117263284</v>
      </c>
      <c r="D20" s="8">
        <f>+D19/$B$19*100</f>
        <v>18.997338827367155</v>
      </c>
      <c r="E20" s="8">
        <f>E19/D19*100</f>
        <v>89.81774363608977</v>
      </c>
      <c r="F20" s="8">
        <f>F19/D19*100</f>
        <v>9.127880704925442</v>
      </c>
      <c r="G20" s="9">
        <f>G19/D19*100</f>
        <v>1.0543756589847868</v>
      </c>
      <c r="H20" s="6">
        <f>+H19/$H$19*100</f>
        <v>100</v>
      </c>
      <c r="I20" s="12">
        <f>+I19/$H$19*100</f>
        <v>77.38453045451757</v>
      </c>
      <c r="J20" s="12">
        <f>+J19/$H$19*100</f>
        <v>22.615469545482426</v>
      </c>
      <c r="K20" s="8">
        <f>K19/J19*100</f>
        <v>90.5975951541452</v>
      </c>
      <c r="L20" s="8">
        <f>L19/J19*100</f>
        <v>8.950366151342555</v>
      </c>
      <c r="M20" s="9">
        <f>M19/J19*100</f>
        <v>0.4520386945122502</v>
      </c>
    </row>
    <row r="21" spans="1:13" ht="15" customHeight="1">
      <c r="A21" s="57" t="s">
        <v>85</v>
      </c>
      <c r="B21" s="13">
        <f aca="true" t="shared" si="2" ref="B21:M21">+B19/B7*100</f>
        <v>8.376778870008557</v>
      </c>
      <c r="C21" s="8">
        <f t="shared" si="2"/>
        <v>17.264449553873646</v>
      </c>
      <c r="D21" s="8">
        <f t="shared" si="2"/>
        <v>2.621810111285749</v>
      </c>
      <c r="E21" s="8">
        <f t="shared" si="2"/>
        <v>2.90404901282788</v>
      </c>
      <c r="F21" s="8">
        <f t="shared" si="2"/>
        <v>1.505739700839835</v>
      </c>
      <c r="G21" s="9">
        <f t="shared" si="2"/>
        <v>0.9159905783826224</v>
      </c>
      <c r="H21" s="8">
        <f t="shared" si="2"/>
        <v>8.435000362172621</v>
      </c>
      <c r="I21" s="8">
        <f t="shared" si="2"/>
        <v>13.841275878336617</v>
      </c>
      <c r="J21" s="8">
        <f t="shared" si="2"/>
        <v>3.610092985760026</v>
      </c>
      <c r="K21" s="8">
        <f t="shared" si="2"/>
        <v>3.8663353730525567</v>
      </c>
      <c r="L21" s="8">
        <f t="shared" si="2"/>
        <v>2.4074704537717038</v>
      </c>
      <c r="M21" s="9">
        <f t="shared" si="2"/>
        <v>0.821962847279303</v>
      </c>
    </row>
    <row r="22" spans="1:13" ht="13.5" customHeight="1">
      <c r="A22" s="59"/>
      <c r="B22" s="2"/>
      <c r="C22" s="3"/>
      <c r="D22" s="3"/>
      <c r="E22" s="3"/>
      <c r="F22" s="3"/>
      <c r="G22" s="4"/>
      <c r="H22" s="6"/>
      <c r="I22" s="6"/>
      <c r="J22" s="6"/>
      <c r="K22" s="6"/>
      <c r="L22" s="6"/>
      <c r="M22" s="7"/>
    </row>
    <row r="23" spans="1:13" ht="15" customHeight="1">
      <c r="A23" s="61" t="s">
        <v>15</v>
      </c>
      <c r="B23" s="2">
        <v>131633</v>
      </c>
      <c r="C23" s="3">
        <v>83994</v>
      </c>
      <c r="D23" s="3">
        <v>47693</v>
      </c>
      <c r="E23" s="3">
        <v>45764</v>
      </c>
      <c r="F23" s="3">
        <v>1663</v>
      </c>
      <c r="G23" s="4">
        <v>212</v>
      </c>
      <c r="H23" s="47">
        <v>222457</v>
      </c>
      <c r="I23" s="47">
        <v>122712</v>
      </c>
      <c r="J23" s="47">
        <v>99745</v>
      </c>
      <c r="K23" s="47">
        <v>90631</v>
      </c>
      <c r="L23" s="47">
        <v>8218</v>
      </c>
      <c r="M23" s="98">
        <v>896</v>
      </c>
    </row>
    <row r="24" spans="1:13" ht="15" customHeight="1">
      <c r="A24" s="57" t="s">
        <v>13</v>
      </c>
      <c r="B24" s="2">
        <f>+B23/$B$23*100</f>
        <v>100</v>
      </c>
      <c r="C24" s="8">
        <f>+C23/$B$23*100</f>
        <v>63.809227169478774</v>
      </c>
      <c r="D24" s="8">
        <f>+D23/$B$23*100</f>
        <v>36.23179597821215</v>
      </c>
      <c r="E24" s="8">
        <f>E23/D23*100</f>
        <v>95.95538129285221</v>
      </c>
      <c r="F24" s="8">
        <f>F23/D23*100</f>
        <v>3.4868848678003066</v>
      </c>
      <c r="G24" s="9">
        <f>G23/D23*100</f>
        <v>0.4445096764724383</v>
      </c>
      <c r="H24" s="5">
        <f>+H23/$H$23*100</f>
        <v>100</v>
      </c>
      <c r="I24" s="15">
        <f>+I23/$H$23*100</f>
        <v>55.1621212189322</v>
      </c>
      <c r="J24" s="15">
        <f>+J23/$H$23*100</f>
        <v>44.8378787810678</v>
      </c>
      <c r="K24" s="8">
        <f>K23/J23*100</f>
        <v>90.862699884706</v>
      </c>
      <c r="L24" s="8">
        <f>L23/J23*100</f>
        <v>8.239009474159106</v>
      </c>
      <c r="M24" s="9">
        <f>M23/J23*100</f>
        <v>0.898290641134894</v>
      </c>
    </row>
    <row r="25" spans="1:13" ht="15" customHeight="1">
      <c r="A25" s="57" t="s">
        <v>11</v>
      </c>
      <c r="B25" s="13">
        <f aca="true" t="shared" si="3" ref="B25:M25">+B23/B7*100</f>
        <v>31.552365954040017</v>
      </c>
      <c r="C25" s="8">
        <f t="shared" si="3"/>
        <v>51.22616136173742</v>
      </c>
      <c r="D25" s="8">
        <f t="shared" si="3"/>
        <v>18.83446146069457</v>
      </c>
      <c r="E25" s="8">
        <f t="shared" si="3"/>
        <v>22.28758997535722</v>
      </c>
      <c r="F25" s="8">
        <f t="shared" si="3"/>
        <v>4.132087660885555</v>
      </c>
      <c r="G25" s="9">
        <f t="shared" si="3"/>
        <v>2.7741428945302276</v>
      </c>
      <c r="H25" s="8">
        <f t="shared" si="3"/>
        <v>38.36563568193655</v>
      </c>
      <c r="I25" s="8">
        <f t="shared" si="3"/>
        <v>44.87662876723851</v>
      </c>
      <c r="J25" s="8">
        <f t="shared" si="3"/>
        <v>32.55480741927798</v>
      </c>
      <c r="K25" s="8">
        <f t="shared" si="3"/>
        <v>34.96755225976712</v>
      </c>
      <c r="L25" s="8">
        <f t="shared" si="3"/>
        <v>19.984436554642286</v>
      </c>
      <c r="M25" s="9">
        <f t="shared" si="3"/>
        <v>14.729574223245109</v>
      </c>
    </row>
    <row r="26" spans="1:13" ht="13.5" customHeight="1">
      <c r="A26" s="59"/>
      <c r="B26" s="2"/>
      <c r="C26" s="3"/>
      <c r="D26" s="3"/>
      <c r="E26" s="3"/>
      <c r="F26" s="3"/>
      <c r="G26" s="4"/>
      <c r="H26" s="6"/>
      <c r="I26" s="6"/>
      <c r="J26" s="6"/>
      <c r="K26" s="6"/>
      <c r="L26" s="6"/>
      <c r="M26" s="7"/>
    </row>
    <row r="27" spans="1:13" ht="15" customHeight="1">
      <c r="A27" s="56" t="s">
        <v>16</v>
      </c>
      <c r="B27" s="2">
        <v>443077</v>
      </c>
      <c r="C27" s="3">
        <v>27959</v>
      </c>
      <c r="D27" s="3">
        <v>415118</v>
      </c>
      <c r="E27" s="3">
        <v>176245</v>
      </c>
      <c r="F27" s="3">
        <v>146490</v>
      </c>
      <c r="G27" s="4">
        <v>92383</v>
      </c>
      <c r="H27" s="47">
        <v>468362</v>
      </c>
      <c r="I27" s="47">
        <v>59834</v>
      </c>
      <c r="J27" s="47">
        <v>408529</v>
      </c>
      <c r="K27" s="47">
        <v>210380</v>
      </c>
      <c r="L27" s="47">
        <v>132813</v>
      </c>
      <c r="M27" s="98">
        <v>65336</v>
      </c>
    </row>
    <row r="28" spans="1:13" ht="15" customHeight="1">
      <c r="A28" s="57" t="s">
        <v>13</v>
      </c>
      <c r="B28" s="2">
        <f>+B27/$B$27*100</f>
        <v>100</v>
      </c>
      <c r="C28" s="8">
        <f>+C27/$B$27*100</f>
        <v>6.310189876703147</v>
      </c>
      <c r="D28" s="8">
        <f>+D27/$B$27*100</f>
        <v>93.68981012329685</v>
      </c>
      <c r="E28" s="8">
        <f>E27/D27*100</f>
        <v>42.45660270091878</v>
      </c>
      <c r="F28" s="8">
        <f>F27/D27*100</f>
        <v>35.28876126788046</v>
      </c>
      <c r="G28" s="9">
        <f>G27/D27*100</f>
        <v>22.254636031200768</v>
      </c>
      <c r="H28" s="6">
        <f>+H27/$H$27*100</f>
        <v>100</v>
      </c>
      <c r="I28" s="12">
        <f>+I27/$H$27*100</f>
        <v>12.77516109334233</v>
      </c>
      <c r="J28" s="12">
        <f>+J27/$H$27*100</f>
        <v>87.2250524167204</v>
      </c>
      <c r="K28" s="8">
        <f>K27/J27*100</f>
        <v>51.49695615243961</v>
      </c>
      <c r="L28" s="8">
        <f>L27/J27*100</f>
        <v>32.51005436578554</v>
      </c>
      <c r="M28" s="9">
        <f>M27/J27*100</f>
        <v>15.992989481774856</v>
      </c>
    </row>
    <row r="29" spans="1:13" ht="15" customHeight="1">
      <c r="A29" s="57" t="s">
        <v>17</v>
      </c>
      <c r="B29" s="13">
        <f aca="true" t="shared" si="4" ref="B29:G29">+B27/B32*100</f>
        <v>99.75190182336401</v>
      </c>
      <c r="C29" s="8">
        <f t="shared" si="4"/>
        <v>309.7263764262767</v>
      </c>
      <c r="D29" s="8">
        <f t="shared" si="4"/>
        <v>95.39609148067801</v>
      </c>
      <c r="E29" s="8">
        <f t="shared" si="4"/>
        <v>98.76491322450673</v>
      </c>
      <c r="F29" s="8">
        <f t="shared" si="4"/>
        <v>91.20454248304975</v>
      </c>
      <c r="G29" s="9">
        <f t="shared" si="4"/>
        <v>107.31477824501081</v>
      </c>
      <c r="H29" s="8">
        <f aca="true" t="shared" si="5" ref="H29:M29">+H27/H32*100</f>
        <v>94.54409657037888</v>
      </c>
      <c r="I29" s="8">
        <f t="shared" si="5"/>
        <v>258.0608988182524</v>
      </c>
      <c r="J29" s="8">
        <f t="shared" si="5"/>
        <v>86.51536200455735</v>
      </c>
      <c r="K29" s="8">
        <f t="shared" si="5"/>
        <v>87.85600935438069</v>
      </c>
      <c r="L29" s="8">
        <f t="shared" si="5"/>
        <v>84.2919974867196</v>
      </c>
      <c r="M29" s="9">
        <f t="shared" si="5"/>
        <v>86.90493608757531</v>
      </c>
    </row>
    <row r="30" spans="1:13" ht="15" customHeight="1">
      <c r="A30" s="57" t="s">
        <v>18</v>
      </c>
      <c r="B30" s="13">
        <f aca="true" t="shared" si="6" ref="B30:M30">+B27/B7</f>
        <v>1.0620534098454177</v>
      </c>
      <c r="C30" s="8">
        <f t="shared" si="6"/>
        <v>0.17051601846713058</v>
      </c>
      <c r="D30" s="8">
        <f t="shared" si="6"/>
        <v>1.639344132816264</v>
      </c>
      <c r="E30" s="8">
        <f t="shared" si="6"/>
        <v>0.8583332521647657</v>
      </c>
      <c r="F30" s="8">
        <f t="shared" si="6"/>
        <v>3.639864831287581</v>
      </c>
      <c r="G30" s="9">
        <f t="shared" si="6"/>
        <v>12.088851086103114</v>
      </c>
      <c r="H30" s="8">
        <f t="shared" si="6"/>
        <v>0.8077518738121601</v>
      </c>
      <c r="I30" s="8">
        <f t="shared" si="6"/>
        <v>0.21881708436493164</v>
      </c>
      <c r="J30" s="8">
        <f t="shared" si="6"/>
        <v>1.3333583558263786</v>
      </c>
      <c r="K30" s="8">
        <f t="shared" si="6"/>
        <v>0.8116950761229388</v>
      </c>
      <c r="L30" s="8">
        <f t="shared" si="6"/>
        <v>3.229731044209912</v>
      </c>
      <c r="M30" s="9">
        <f t="shared" si="6"/>
        <v>10.740752917968107</v>
      </c>
    </row>
    <row r="31" spans="1:13" ht="13.5" customHeight="1">
      <c r="A31" s="59"/>
      <c r="B31" s="2"/>
      <c r="C31" s="3"/>
      <c r="D31" s="3"/>
      <c r="E31" s="3"/>
      <c r="F31" s="3"/>
      <c r="G31" s="4"/>
      <c r="H31" s="6"/>
      <c r="I31" s="6"/>
      <c r="J31" s="6"/>
      <c r="K31" s="6"/>
      <c r="L31" s="6"/>
      <c r="M31" s="7"/>
    </row>
    <row r="32" spans="1:13" ht="15" customHeight="1">
      <c r="A32" s="60" t="s">
        <v>47</v>
      </c>
      <c r="B32" s="2">
        <v>444179</v>
      </c>
      <c r="C32" s="3">
        <v>9027</v>
      </c>
      <c r="D32" s="3">
        <v>435152</v>
      </c>
      <c r="E32" s="3">
        <v>178449</v>
      </c>
      <c r="F32" s="3">
        <v>160617</v>
      </c>
      <c r="G32" s="4">
        <v>86086</v>
      </c>
      <c r="H32" s="47">
        <v>495390</v>
      </c>
      <c r="I32" s="47">
        <v>23186</v>
      </c>
      <c r="J32" s="47">
        <v>472204</v>
      </c>
      <c r="K32" s="47">
        <v>239460</v>
      </c>
      <c r="L32" s="47">
        <v>157563</v>
      </c>
      <c r="M32" s="98">
        <v>75181</v>
      </c>
    </row>
    <row r="33" spans="1:13" ht="15" customHeight="1">
      <c r="A33" s="57" t="s">
        <v>13</v>
      </c>
      <c r="B33" s="2">
        <f>+B32/$B$32*100</f>
        <v>100</v>
      </c>
      <c r="C33" s="8">
        <f>+C32/$B$32*100</f>
        <v>2.0322887844765285</v>
      </c>
      <c r="D33" s="8">
        <f>+D32/$B$32*100</f>
        <v>97.96771121552347</v>
      </c>
      <c r="E33" s="8">
        <f>E32/D32*100</f>
        <v>41.00842923851896</v>
      </c>
      <c r="F33" s="8">
        <f>F32/D32*100</f>
        <v>36.91055079604369</v>
      </c>
      <c r="G33" s="9">
        <f>G32/D32*100</f>
        <v>19.782972386660294</v>
      </c>
      <c r="H33" s="6">
        <f>+H32/$H$32*100</f>
        <v>100</v>
      </c>
      <c r="I33" s="12">
        <f>+I32/$H$32*100</f>
        <v>4.680352853307495</v>
      </c>
      <c r="J33" s="12">
        <f>+J32/$H$32*100</f>
        <v>95.3196471466925</v>
      </c>
      <c r="K33" s="8">
        <f>K32/J32*100</f>
        <v>50.71113332373296</v>
      </c>
      <c r="L33" s="8">
        <f>L32/J32*100</f>
        <v>33.36756994858155</v>
      </c>
      <c r="M33" s="9">
        <f>M32/J32*100</f>
        <v>15.92129672768549</v>
      </c>
    </row>
    <row r="34" spans="1:13" ht="15" customHeight="1">
      <c r="A34" s="57" t="s">
        <v>18</v>
      </c>
      <c r="B34" s="13">
        <f aca="true" t="shared" si="7" ref="B34:M34">+B32/B7</f>
        <v>1.0646948984752713</v>
      </c>
      <c r="C34" s="8">
        <f t="shared" si="7"/>
        <v>0.05505376081772552</v>
      </c>
      <c r="D34" s="8">
        <f t="shared" si="7"/>
        <v>1.7184604813167892</v>
      </c>
      <c r="E34" s="8">
        <f t="shared" si="7"/>
        <v>0.8690669835487547</v>
      </c>
      <c r="F34" s="8">
        <f t="shared" si="7"/>
        <v>3.9908810813496993</v>
      </c>
      <c r="G34" s="9">
        <f t="shared" si="7"/>
        <v>11.264852132949489</v>
      </c>
      <c r="H34" s="8">
        <f t="shared" si="7"/>
        <v>0.8543652148718426</v>
      </c>
      <c r="I34" s="8">
        <f t="shared" si="7"/>
        <v>0.08479280873893279</v>
      </c>
      <c r="J34" s="8">
        <f t="shared" si="7"/>
        <v>1.5411810399130523</v>
      </c>
      <c r="K34" s="8">
        <f t="shared" si="7"/>
        <v>0.9238924941933592</v>
      </c>
      <c r="L34" s="8">
        <f t="shared" si="7"/>
        <v>3.831598657652838</v>
      </c>
      <c r="M34" s="9">
        <f t="shared" si="7"/>
        <v>12.359197764261056</v>
      </c>
    </row>
    <row r="35" spans="1:13" ht="15" customHeight="1">
      <c r="A35" s="62"/>
      <c r="B35" s="11"/>
      <c r="C35" s="5"/>
      <c r="D35" s="5"/>
      <c r="E35" s="5"/>
      <c r="F35" s="5"/>
      <c r="G35" s="5"/>
      <c r="H35" s="11"/>
      <c r="I35" s="6"/>
      <c r="J35" s="6"/>
      <c r="K35" s="6"/>
      <c r="L35" s="6"/>
      <c r="M35" s="7"/>
    </row>
    <row r="36" spans="1:13" ht="15" customHeight="1">
      <c r="A36" s="65" t="s">
        <v>87</v>
      </c>
      <c r="B36" s="2">
        <v>24865</v>
      </c>
      <c r="C36" s="3">
        <v>6366</v>
      </c>
      <c r="D36" s="3">
        <v>18499</v>
      </c>
      <c r="E36" s="3">
        <v>13088</v>
      </c>
      <c r="F36" s="3">
        <v>4220</v>
      </c>
      <c r="G36" s="4">
        <v>1191</v>
      </c>
      <c r="H36" s="47">
        <v>40281</v>
      </c>
      <c r="I36" s="47">
        <v>13964</v>
      </c>
      <c r="J36" s="47">
        <v>26317</v>
      </c>
      <c r="K36" s="47">
        <v>20260</v>
      </c>
      <c r="L36" s="47">
        <v>5027</v>
      </c>
      <c r="M36" s="98">
        <v>1030</v>
      </c>
    </row>
    <row r="37" spans="1:13" ht="15" customHeight="1">
      <c r="A37" s="57" t="s">
        <v>13</v>
      </c>
      <c r="B37" s="19">
        <f>+B36/$B$36*100</f>
        <v>100</v>
      </c>
      <c r="C37" s="8">
        <f>+C36/$B$36*100</f>
        <v>25.602252161673032</v>
      </c>
      <c r="D37" s="8">
        <f>+D36/$B$36*100</f>
        <v>74.39774783832696</v>
      </c>
      <c r="E37" s="8">
        <f>E36/D36*100</f>
        <v>70.74977025785178</v>
      </c>
      <c r="F37" s="8">
        <f>F36/D36*100</f>
        <v>22.812043894264555</v>
      </c>
      <c r="G37" s="9">
        <f>G36/D36*100</f>
        <v>6.438185847883669</v>
      </c>
      <c r="H37" s="37">
        <f>+H36/$H$36*100</f>
        <v>100</v>
      </c>
      <c r="I37" s="12">
        <f>+I36/$H$36*100</f>
        <v>34.666468061865395</v>
      </c>
      <c r="J37" s="12">
        <f>+J36/$H$36*100</f>
        <v>65.3335319381346</v>
      </c>
      <c r="K37" s="8">
        <f>K36/J36*100</f>
        <v>76.98445871489912</v>
      </c>
      <c r="L37" s="8">
        <f>L36/J36*100</f>
        <v>19.101721320819244</v>
      </c>
      <c r="M37" s="9">
        <f>M36/J36*100</f>
        <v>3.913819964281643</v>
      </c>
    </row>
    <row r="38" spans="1:13" ht="15" customHeight="1">
      <c r="A38" s="57" t="s">
        <v>19</v>
      </c>
      <c r="B38" s="13">
        <f aca="true" t="shared" si="8" ref="B38:M38">+B36/B32*100</f>
        <v>5.597968386618908</v>
      </c>
      <c r="C38" s="8">
        <f t="shared" si="8"/>
        <v>70.5217680292456</v>
      </c>
      <c r="D38" s="8">
        <f t="shared" si="8"/>
        <v>4.251158215979704</v>
      </c>
      <c r="E38" s="8">
        <f t="shared" si="8"/>
        <v>7.3343084018403015</v>
      </c>
      <c r="F38" s="8">
        <f t="shared" si="8"/>
        <v>2.627368211335039</v>
      </c>
      <c r="G38" s="9">
        <f t="shared" si="8"/>
        <v>1.383500220709523</v>
      </c>
      <c r="H38" s="8">
        <f t="shared" si="8"/>
        <v>8.131169381699268</v>
      </c>
      <c r="I38" s="8">
        <f t="shared" si="8"/>
        <v>60.22599844733891</v>
      </c>
      <c r="J38" s="8">
        <f t="shared" si="8"/>
        <v>5.57322682569398</v>
      </c>
      <c r="K38" s="8">
        <f t="shared" si="8"/>
        <v>8.460703248976865</v>
      </c>
      <c r="L38" s="8">
        <f t="shared" si="8"/>
        <v>3.1904698438085086</v>
      </c>
      <c r="M38" s="9">
        <f t="shared" si="8"/>
        <v>1.3700270015030394</v>
      </c>
    </row>
    <row r="39" spans="1:13" ht="15" customHeight="1">
      <c r="A39" s="57" t="s">
        <v>18</v>
      </c>
      <c r="B39" s="13">
        <f aca="true" t="shared" si="9" ref="B39:M39">+B36/B7</f>
        <v>0.05960128383058997</v>
      </c>
      <c r="C39" s="8">
        <f t="shared" si="9"/>
        <v>0.03882488549525209</v>
      </c>
      <c r="D39" s="8">
        <f t="shared" si="9"/>
        <v>0.07305447393986304</v>
      </c>
      <c r="E39" s="8">
        <f t="shared" si="9"/>
        <v>0.06374005279203639</v>
      </c>
      <c r="F39" s="8">
        <f t="shared" si="9"/>
        <v>0.10485514088356607</v>
      </c>
      <c r="G39" s="9">
        <f t="shared" si="9"/>
        <v>0.1558492541219576</v>
      </c>
      <c r="H39" s="8">
        <f t="shared" si="9"/>
        <v>0.06946988275954842</v>
      </c>
      <c r="I39" s="8">
        <f t="shared" si="9"/>
        <v>0.05106731567456472</v>
      </c>
      <c r="J39" s="8">
        <f t="shared" si="9"/>
        <v>0.08589351514894367</v>
      </c>
      <c r="K39" s="8">
        <f t="shared" si="9"/>
        <v>0.07816780227327093</v>
      </c>
      <c r="L39" s="8">
        <f t="shared" si="9"/>
        <v>0.1222459997081854</v>
      </c>
      <c r="M39" s="9">
        <f t="shared" si="9"/>
        <v>0.1693243465395364</v>
      </c>
    </row>
    <row r="40" spans="1:13" ht="12.75" customHeight="1">
      <c r="A40" s="64"/>
      <c r="B40" s="2"/>
      <c r="C40" s="3"/>
      <c r="D40" s="3"/>
      <c r="E40" s="3"/>
      <c r="F40" s="3"/>
      <c r="G40" s="4"/>
      <c r="H40" s="6"/>
      <c r="I40" s="6"/>
      <c r="J40" s="6"/>
      <c r="K40" s="6"/>
      <c r="L40" s="6"/>
      <c r="M40" s="7"/>
    </row>
    <row r="41" spans="1:13" ht="15" customHeight="1">
      <c r="A41" s="65" t="s">
        <v>46</v>
      </c>
      <c r="B41" s="2">
        <v>400786</v>
      </c>
      <c r="C41" s="3">
        <v>462</v>
      </c>
      <c r="D41" s="3">
        <v>400324</v>
      </c>
      <c r="E41" s="3">
        <v>157778</v>
      </c>
      <c r="F41" s="3">
        <v>151101</v>
      </c>
      <c r="G41" s="4">
        <v>91445</v>
      </c>
      <c r="H41" s="47">
        <v>427797</v>
      </c>
      <c r="I41" s="47">
        <v>300</v>
      </c>
      <c r="J41" s="47">
        <v>427497</v>
      </c>
      <c r="K41" s="47">
        <v>208418</v>
      </c>
      <c r="L41" s="47">
        <v>147157</v>
      </c>
      <c r="M41" s="98">
        <v>71922</v>
      </c>
    </row>
    <row r="42" spans="1:13" ht="15" customHeight="1">
      <c r="A42" s="57" t="s">
        <v>13</v>
      </c>
      <c r="B42" s="2">
        <f>+B41/$B$41*100</f>
        <v>100</v>
      </c>
      <c r="C42" s="8">
        <f>+C41/$B$41*100</f>
        <v>0.11527348759687214</v>
      </c>
      <c r="D42" s="8">
        <f>+D41/$B$41*100</f>
        <v>99.88472651240313</v>
      </c>
      <c r="E42" s="8">
        <f>E41/D41*100</f>
        <v>39.41257581359099</v>
      </c>
      <c r="F42" s="8">
        <f>F41/D41*100</f>
        <v>37.744676811782455</v>
      </c>
      <c r="G42" s="9">
        <f>G41/D41*100</f>
        <v>22.84274737462655</v>
      </c>
      <c r="H42" s="6">
        <f>+H41/$H$41*100</f>
        <v>100</v>
      </c>
      <c r="I42" s="12">
        <f>+I41/$H$41*100</f>
        <v>0.07012671898119903</v>
      </c>
      <c r="J42" s="12">
        <f>+J41/$H$41*100</f>
        <v>99.9298732810188</v>
      </c>
      <c r="K42" s="8">
        <f>K41/J41*100</f>
        <v>48.753090664963736</v>
      </c>
      <c r="L42" s="8">
        <f>L41/J41*100</f>
        <v>34.422931622911975</v>
      </c>
      <c r="M42" s="9">
        <f>M41/J41*100</f>
        <v>16.823977712124297</v>
      </c>
    </row>
    <row r="43" spans="1:13" ht="15" customHeight="1">
      <c r="A43" s="57" t="s">
        <v>17</v>
      </c>
      <c r="B43" s="13">
        <f aca="true" t="shared" si="10" ref="B43:M43">+B41/B32*100</f>
        <v>90.23074030964993</v>
      </c>
      <c r="C43" s="8">
        <f t="shared" si="10"/>
        <v>5.11797939514789</v>
      </c>
      <c r="D43" s="8">
        <f t="shared" si="10"/>
        <v>91.99635989263521</v>
      </c>
      <c r="E43" s="8">
        <f t="shared" si="10"/>
        <v>88.41629821405556</v>
      </c>
      <c r="F43" s="8">
        <f t="shared" si="10"/>
        <v>94.0753469433497</v>
      </c>
      <c r="G43" s="9">
        <f t="shared" si="10"/>
        <v>106.22517017865856</v>
      </c>
      <c r="H43" s="8">
        <f t="shared" si="10"/>
        <v>86.35559861926967</v>
      </c>
      <c r="I43" s="8">
        <f t="shared" si="10"/>
        <v>1.2938842404899509</v>
      </c>
      <c r="J43" s="8">
        <f t="shared" si="10"/>
        <v>90.53226995112283</v>
      </c>
      <c r="K43" s="8">
        <f t="shared" si="10"/>
        <v>87.0366658314541</v>
      </c>
      <c r="L43" s="8">
        <f t="shared" si="10"/>
        <v>93.39565760997188</v>
      </c>
      <c r="M43" s="9">
        <f t="shared" si="10"/>
        <v>95.66512815738018</v>
      </c>
    </row>
    <row r="44" spans="1:13" ht="15" customHeight="1">
      <c r="A44" s="58" t="s">
        <v>18</v>
      </c>
      <c r="B44" s="21">
        <f aca="true" t="shared" si="11" ref="B44:M44">+B41/B7</f>
        <v>0.9606820889333132</v>
      </c>
      <c r="C44" s="22">
        <f t="shared" si="11"/>
        <v>0.0028176401349051944</v>
      </c>
      <c r="D44" s="22">
        <f t="shared" si="11"/>
        <v>1.5809210890049048</v>
      </c>
      <c r="E44" s="22">
        <f t="shared" si="11"/>
        <v>0.7683968558543641</v>
      </c>
      <c r="F44" s="22">
        <f t="shared" si="11"/>
        <v>3.754435223376236</v>
      </c>
      <c r="G44" s="23">
        <f t="shared" si="11"/>
        <v>11.966108348599843</v>
      </c>
      <c r="H44" s="22">
        <f t="shared" si="11"/>
        <v>0.7377921956973893</v>
      </c>
      <c r="I44" s="22">
        <f t="shared" si="11"/>
        <v>0.0010971207893418372</v>
      </c>
      <c r="J44" s="22">
        <f t="shared" si="11"/>
        <v>1.3952661794896064</v>
      </c>
      <c r="K44" s="22">
        <f t="shared" si="11"/>
        <v>0.8041252228129606</v>
      </c>
      <c r="L44" s="22">
        <f t="shared" si="11"/>
        <v>3.578546763289723</v>
      </c>
      <c r="M44" s="23">
        <f t="shared" si="11"/>
        <v>11.823442380404405</v>
      </c>
    </row>
    <row r="45" spans="1:13" ht="15" customHeight="1">
      <c r="A45" s="120" t="s">
        <v>42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</row>
    <row r="46" spans="1:13" ht="15" customHeight="1">
      <c r="A46" s="82" t="s">
        <v>20</v>
      </c>
      <c r="B46" s="25"/>
      <c r="C46" s="25"/>
      <c r="D46" s="34">
        <v>570417</v>
      </c>
      <c r="E46" s="34">
        <v>262497</v>
      </c>
      <c r="F46" s="34">
        <v>206574</v>
      </c>
      <c r="G46" s="4">
        <v>101346</v>
      </c>
      <c r="H46" s="26" t="s">
        <v>34</v>
      </c>
      <c r="I46" s="26" t="s">
        <v>34</v>
      </c>
      <c r="J46" s="6">
        <v>483680</v>
      </c>
      <c r="K46" s="6">
        <v>206143</v>
      </c>
      <c r="L46" s="6">
        <v>128139</v>
      </c>
      <c r="M46" s="7">
        <v>87933</v>
      </c>
    </row>
    <row r="47" spans="1:13" ht="15" customHeight="1">
      <c r="A47" s="68" t="s">
        <v>9</v>
      </c>
      <c r="B47" s="25"/>
      <c r="C47" s="25"/>
      <c r="D47" s="3">
        <f>+D46/$D$46*100</f>
        <v>100</v>
      </c>
      <c r="E47" s="8">
        <f>+E46/$D$46*100</f>
        <v>46.01843914189093</v>
      </c>
      <c r="F47" s="8">
        <f>+F46/$D$46*100</f>
        <v>36.21455882275598</v>
      </c>
      <c r="G47" s="9">
        <f>+G46/$D$46*100</f>
        <v>17.767002035353084</v>
      </c>
      <c r="H47" s="26"/>
      <c r="I47" s="26"/>
      <c r="J47" s="3">
        <f>+J46/$J$46*100</f>
        <v>100</v>
      </c>
      <c r="K47" s="8">
        <f>+K46/$J$46*100</f>
        <v>42.61970724445915</v>
      </c>
      <c r="L47" s="8">
        <f>+L46/$J$46*100</f>
        <v>26.492515712868013</v>
      </c>
      <c r="M47" s="9">
        <f>+M46/$J$46*100</f>
        <v>18.179995038041678</v>
      </c>
    </row>
    <row r="48" spans="1:13" ht="15" customHeight="1">
      <c r="A48" s="83"/>
      <c r="B48" s="5"/>
      <c r="C48" s="5"/>
      <c r="D48" s="3"/>
      <c r="E48" s="3"/>
      <c r="F48" s="3"/>
      <c r="G48" s="4"/>
      <c r="H48" s="6"/>
      <c r="I48" s="6"/>
      <c r="J48" s="6"/>
      <c r="K48" s="6"/>
      <c r="L48" s="6"/>
      <c r="M48" s="7"/>
    </row>
    <row r="49" spans="1:13" ht="15" customHeight="1">
      <c r="A49" s="29" t="s">
        <v>41</v>
      </c>
      <c r="B49" s="28"/>
      <c r="C49" s="28"/>
      <c r="D49" s="76">
        <v>146.4</v>
      </c>
      <c r="E49" s="76">
        <v>173.9</v>
      </c>
      <c r="F49" s="76">
        <v>139.4</v>
      </c>
      <c r="G49" s="77">
        <v>112.1</v>
      </c>
      <c r="H49" s="95"/>
      <c r="I49" s="95"/>
      <c r="J49" s="96">
        <v>136.27</v>
      </c>
      <c r="K49" s="96">
        <v>154.35</v>
      </c>
      <c r="L49" s="96">
        <v>125.27</v>
      </c>
      <c r="M49" s="97">
        <v>106.74</v>
      </c>
    </row>
    <row r="50" spans="1:13" ht="10.5" customHeight="1">
      <c r="A50" s="84"/>
      <c r="B50" s="5"/>
      <c r="C50" s="5"/>
      <c r="D50" s="5"/>
      <c r="E50" s="5"/>
      <c r="F50" s="5"/>
      <c r="G50" s="7"/>
      <c r="H50" s="6"/>
      <c r="I50" s="6"/>
      <c r="J50" s="6"/>
      <c r="K50" s="6"/>
      <c r="L50" s="6"/>
      <c r="M50" s="7"/>
    </row>
    <row r="51" spans="1:13" ht="15" customHeight="1">
      <c r="A51" s="85" t="s">
        <v>21</v>
      </c>
      <c r="B51" s="3"/>
      <c r="C51" s="3"/>
      <c r="D51" s="3"/>
      <c r="E51" s="3"/>
      <c r="F51" s="3"/>
      <c r="G51" s="4"/>
      <c r="H51" s="6"/>
      <c r="I51" s="6"/>
      <c r="J51" s="6"/>
      <c r="K51" s="6"/>
      <c r="L51" s="6"/>
      <c r="M51" s="7"/>
    </row>
    <row r="52" spans="1:13" ht="15" customHeight="1">
      <c r="A52" s="68" t="s">
        <v>22</v>
      </c>
      <c r="B52" s="25"/>
      <c r="C52" s="25"/>
      <c r="D52" s="34">
        <v>180060</v>
      </c>
      <c r="E52" s="34">
        <v>140171</v>
      </c>
      <c r="F52" s="34">
        <v>33335</v>
      </c>
      <c r="G52" s="4">
        <v>6554</v>
      </c>
      <c r="H52" s="26"/>
      <c r="I52" s="26"/>
      <c r="J52" s="47">
        <v>260829</v>
      </c>
      <c r="K52" s="47">
        <v>216925</v>
      </c>
      <c r="L52" s="47">
        <v>38280</v>
      </c>
      <c r="M52" s="98">
        <v>5624</v>
      </c>
    </row>
    <row r="53" spans="1:13" ht="15" customHeight="1">
      <c r="A53" s="68" t="s">
        <v>23</v>
      </c>
      <c r="B53" s="25"/>
      <c r="C53" s="25"/>
      <c r="D53" s="8">
        <f>+D52/D7*100</f>
        <v>71.10756569334417</v>
      </c>
      <c r="E53" s="8">
        <f>+E52/E7*100</f>
        <v>68.26487576339038</v>
      </c>
      <c r="F53" s="8">
        <f>+F52/F7*100</f>
        <v>82.82810714108234</v>
      </c>
      <c r="G53" s="9">
        <f>+G52/G7*100</f>
        <v>85.76288929599582</v>
      </c>
      <c r="H53" s="26"/>
      <c r="I53" s="26"/>
      <c r="J53" s="8">
        <f>+J52/J7*100</f>
        <v>85.12945876347543</v>
      </c>
      <c r="K53" s="8">
        <f>+K52/K7*100</f>
        <v>83.69472116549504</v>
      </c>
      <c r="L53" s="8">
        <f>+L52/L7*100</f>
        <v>93.0888575458392</v>
      </c>
      <c r="M53" s="9">
        <f>+M52/M7*100</f>
        <v>92.454381061976</v>
      </c>
    </row>
    <row r="54" spans="1:13" ht="15" customHeight="1">
      <c r="A54" s="68" t="s">
        <v>24</v>
      </c>
      <c r="B54" s="25"/>
      <c r="C54" s="25"/>
      <c r="D54" s="34">
        <v>272593</v>
      </c>
      <c r="E54" s="34">
        <v>98774</v>
      </c>
      <c r="F54" s="34">
        <v>105459</v>
      </c>
      <c r="G54" s="4">
        <v>68360</v>
      </c>
      <c r="H54" s="26"/>
      <c r="I54" s="26"/>
      <c r="J54" s="47">
        <v>362452</v>
      </c>
      <c r="K54" s="47">
        <v>172124</v>
      </c>
      <c r="L54" s="47">
        <v>127505</v>
      </c>
      <c r="M54" s="98">
        <v>62822</v>
      </c>
    </row>
    <row r="55" spans="1:13" ht="15" customHeight="1">
      <c r="A55" s="68" t="s">
        <v>25</v>
      </c>
      <c r="B55" s="25"/>
      <c r="C55" s="25"/>
      <c r="D55" s="8">
        <f>+D54/D41*100</f>
        <v>68.09309459337936</v>
      </c>
      <c r="E55" s="8">
        <f>+E54/E41*100</f>
        <v>62.603151263167234</v>
      </c>
      <c r="F55" s="8">
        <f>+F54/F41*100</f>
        <v>69.79371413822543</v>
      </c>
      <c r="G55" s="9">
        <f>+G54/G41*100</f>
        <v>74.75531740390399</v>
      </c>
      <c r="H55" s="26"/>
      <c r="I55" s="26"/>
      <c r="J55" s="8">
        <f>+J54/J41*100</f>
        <v>84.78468854752197</v>
      </c>
      <c r="K55" s="8">
        <f>+K54/K41*100</f>
        <v>82.58595706704796</v>
      </c>
      <c r="L55" s="8">
        <f>+L54/L41*100</f>
        <v>86.64555542719681</v>
      </c>
      <c r="M55" s="9">
        <f>+M54/M41*100</f>
        <v>87.3474041322544</v>
      </c>
    </row>
    <row r="56" spans="1:13" ht="10.5" customHeight="1">
      <c r="A56" s="68"/>
      <c r="B56" s="5"/>
      <c r="C56" s="5"/>
      <c r="D56" s="8"/>
      <c r="E56" s="8"/>
      <c r="F56" s="8"/>
      <c r="G56" s="9"/>
      <c r="H56" s="5"/>
      <c r="I56" s="5"/>
      <c r="J56" s="5"/>
      <c r="K56" s="5"/>
      <c r="L56" s="5"/>
      <c r="M56" s="7"/>
    </row>
    <row r="57" spans="1:13" ht="15" customHeight="1">
      <c r="A57" s="30" t="s">
        <v>44</v>
      </c>
      <c r="B57" s="5"/>
      <c r="C57" s="5"/>
      <c r="D57" s="5"/>
      <c r="E57" s="5"/>
      <c r="F57" s="5"/>
      <c r="G57" s="7"/>
      <c r="H57" s="6"/>
      <c r="I57" s="6"/>
      <c r="J57" s="6"/>
      <c r="K57" s="6"/>
      <c r="L57" s="6"/>
      <c r="M57" s="7"/>
    </row>
    <row r="58" spans="1:13" ht="15" customHeight="1">
      <c r="A58" s="86" t="s">
        <v>37</v>
      </c>
      <c r="B58" s="5"/>
      <c r="C58" s="5"/>
      <c r="D58" s="5"/>
      <c r="E58" s="5"/>
      <c r="F58" s="5"/>
      <c r="G58" s="7"/>
      <c r="H58" s="6"/>
      <c r="I58" s="6"/>
      <c r="J58" s="6"/>
      <c r="K58" s="6"/>
      <c r="L58" s="6"/>
      <c r="M58" s="7"/>
    </row>
    <row r="59" spans="1:13" ht="15" customHeight="1">
      <c r="A59" s="68" t="s">
        <v>22</v>
      </c>
      <c r="B59" s="34">
        <v>163255</v>
      </c>
      <c r="C59" s="34">
        <v>18998</v>
      </c>
      <c r="D59" s="34">
        <v>144257</v>
      </c>
      <c r="E59" s="34">
        <v>105844</v>
      </c>
      <c r="F59" s="34">
        <v>31733</v>
      </c>
      <c r="G59" s="4">
        <v>6680</v>
      </c>
      <c r="H59" s="47">
        <v>211733</v>
      </c>
      <c r="I59" s="47">
        <v>45955</v>
      </c>
      <c r="J59" s="47">
        <v>165778</v>
      </c>
      <c r="K59" s="47">
        <v>132093</v>
      </c>
      <c r="L59" s="47">
        <v>28792</v>
      </c>
      <c r="M59" s="98">
        <v>4893</v>
      </c>
    </row>
    <row r="60" spans="1:13" ht="15" customHeight="1">
      <c r="A60" s="68" t="s">
        <v>11</v>
      </c>
      <c r="B60" s="8">
        <f aca="true" t="shared" si="12" ref="B60:G60">+B59/B7*100</f>
        <v>39.13214394435136</v>
      </c>
      <c r="C60" s="8">
        <f t="shared" si="12"/>
        <v>11.586477766867723</v>
      </c>
      <c r="D60" s="8">
        <f t="shared" si="12"/>
        <v>56.96858882719511</v>
      </c>
      <c r="E60" s="8">
        <f t="shared" si="12"/>
        <v>51.547235236249236</v>
      </c>
      <c r="F60" s="8">
        <f t="shared" si="12"/>
        <v>78.84758733787208</v>
      </c>
      <c r="G60" s="9">
        <f t="shared" si="12"/>
        <v>87.41167233708454</v>
      </c>
      <c r="H60" s="8">
        <v>52.14</v>
      </c>
      <c r="I60" s="8">
        <f>+I59/I7*100</f>
        <v>16.806061958068046</v>
      </c>
      <c r="J60" s="8">
        <f>+J59/J7*100</f>
        <v>54.10668067926277</v>
      </c>
      <c r="K60" s="8">
        <f>+K59/K7*100</f>
        <v>50.96455827089426</v>
      </c>
      <c r="L60" s="8">
        <f>+L59/L7*100</f>
        <v>70.01604980302515</v>
      </c>
      <c r="M60" s="9">
        <f>+M59/M7*100</f>
        <v>80.4372842347526</v>
      </c>
    </row>
    <row r="61" spans="1:13" ht="15" customHeight="1">
      <c r="A61" s="68" t="s">
        <v>26</v>
      </c>
      <c r="B61" s="34">
        <v>397956</v>
      </c>
      <c r="C61" s="34">
        <v>28579</v>
      </c>
      <c r="D61" s="34">
        <v>369377</v>
      </c>
      <c r="E61" s="34">
        <v>221822</v>
      </c>
      <c r="F61" s="34">
        <v>107769</v>
      </c>
      <c r="G61" s="4">
        <v>39786</v>
      </c>
      <c r="H61" s="47">
        <v>484357</v>
      </c>
      <c r="I61" s="47">
        <v>78070</v>
      </c>
      <c r="J61" s="47">
        <v>406287</v>
      </c>
      <c r="K61" s="47">
        <v>284558</v>
      </c>
      <c r="L61" s="47">
        <v>96328</v>
      </c>
      <c r="M61" s="98">
        <v>25401</v>
      </c>
    </row>
    <row r="62" spans="1:13" ht="15" customHeight="1">
      <c r="A62" s="68" t="s">
        <v>9</v>
      </c>
      <c r="B62" s="3">
        <f>+B61/$B$61*100</f>
        <v>100</v>
      </c>
      <c r="C62" s="8">
        <f>+C61/$B$61*100</f>
        <v>7.181447195167305</v>
      </c>
      <c r="D62" s="8">
        <f>+D61/$B$61*100</f>
        <v>92.8185528048327</v>
      </c>
      <c r="E62" s="8">
        <f>E61/D61*100</f>
        <v>60.0530081732214</v>
      </c>
      <c r="F62" s="8">
        <f>F61/D61*100</f>
        <v>29.175882634814837</v>
      </c>
      <c r="G62" s="9">
        <f>G61/D61*100</f>
        <v>10.771109191963767</v>
      </c>
      <c r="H62" s="10">
        <f>+H61/$H$61*100</f>
        <v>100</v>
      </c>
      <c r="I62" s="8">
        <f>+I61/$H$61*100</f>
        <v>16.118276395303464</v>
      </c>
      <c r="J62" s="8">
        <f>+J61/$H$61*100</f>
        <v>83.88172360469653</v>
      </c>
      <c r="K62" s="8">
        <f>K61/J61*100</f>
        <v>70.03866724753684</v>
      </c>
      <c r="L62" s="8">
        <f>L61/J61*100</f>
        <v>23.709348317814747</v>
      </c>
      <c r="M62" s="9">
        <f>M61/J61*100</f>
        <v>6.2519844346484135</v>
      </c>
    </row>
    <row r="63" spans="1:13" ht="15" customHeight="1">
      <c r="A63" s="68" t="s">
        <v>27</v>
      </c>
      <c r="B63" s="8">
        <f aca="true" t="shared" si="13" ref="B63:M63">+B61/B7</f>
        <v>0.953898592724161</v>
      </c>
      <c r="C63" s="8">
        <f t="shared" si="13"/>
        <v>0.17429726713302066</v>
      </c>
      <c r="D63" s="8">
        <f t="shared" si="13"/>
        <v>1.4587081691164274</v>
      </c>
      <c r="E63" s="8">
        <f t="shared" si="13"/>
        <v>1.0802984405894787</v>
      </c>
      <c r="F63" s="8">
        <f t="shared" si="13"/>
        <v>2.6777567957064057</v>
      </c>
      <c r="G63" s="9">
        <f t="shared" si="13"/>
        <v>5.206228735933002</v>
      </c>
      <c r="H63" s="8">
        <f t="shared" si="13"/>
        <v>0.835337355174067</v>
      </c>
      <c r="I63" s="8">
        <f t="shared" si="13"/>
        <v>0.2855074000797241</v>
      </c>
      <c r="J63" s="8">
        <f t="shared" si="13"/>
        <v>1.3260409085123257</v>
      </c>
      <c r="K63" s="8">
        <f t="shared" si="13"/>
        <v>1.0978910897965168</v>
      </c>
      <c r="L63" s="8">
        <f t="shared" si="13"/>
        <v>2.3424930694032393</v>
      </c>
      <c r="M63" s="9">
        <f t="shared" si="13"/>
        <v>4.175735656748315</v>
      </c>
    </row>
    <row r="64" spans="1:13" ht="9" customHeight="1">
      <c r="A64" s="68"/>
      <c r="B64" s="8"/>
      <c r="C64" s="8"/>
      <c r="D64" s="8"/>
      <c r="E64" s="8"/>
      <c r="F64" s="8"/>
      <c r="G64" s="9"/>
      <c r="H64" s="8"/>
      <c r="I64" s="8"/>
      <c r="J64" s="8"/>
      <c r="K64" s="8"/>
      <c r="L64" s="8"/>
      <c r="M64" s="9"/>
    </row>
    <row r="65" spans="1:13" ht="15" customHeight="1">
      <c r="A65" s="87" t="s">
        <v>28</v>
      </c>
      <c r="B65" s="5"/>
      <c r="C65" s="5"/>
      <c r="D65" s="5"/>
      <c r="E65" s="5"/>
      <c r="F65" s="5"/>
      <c r="G65" s="7"/>
      <c r="H65" s="6"/>
      <c r="I65" s="6"/>
      <c r="J65" s="6"/>
      <c r="K65" s="6"/>
      <c r="L65" s="6"/>
      <c r="M65" s="7"/>
    </row>
    <row r="66" spans="1:13" ht="15" customHeight="1">
      <c r="A66" s="68" t="s">
        <v>29</v>
      </c>
      <c r="B66" s="34">
        <v>83629</v>
      </c>
      <c r="C66" s="34">
        <v>21637</v>
      </c>
      <c r="D66" s="34">
        <v>61992</v>
      </c>
      <c r="E66" s="34">
        <v>51090</v>
      </c>
      <c r="F66" s="34">
        <v>9341</v>
      </c>
      <c r="G66" s="4">
        <v>1561</v>
      </c>
      <c r="H66" s="47">
        <v>72805</v>
      </c>
      <c r="I66" s="47">
        <v>23672</v>
      </c>
      <c r="J66" s="47">
        <v>49133</v>
      </c>
      <c r="K66" s="47">
        <v>43138</v>
      </c>
      <c r="L66" s="47">
        <v>5355</v>
      </c>
      <c r="M66" s="98">
        <v>640</v>
      </c>
    </row>
    <row r="67" spans="1:13" ht="15" customHeight="1">
      <c r="A67" s="68" t="s">
        <v>11</v>
      </c>
      <c r="B67" s="8">
        <f aca="true" t="shared" si="14" ref="B67:M67">+B66/B7*100</f>
        <v>20.045830546826497</v>
      </c>
      <c r="C67" s="8">
        <f t="shared" si="14"/>
        <v>13.195947965139327</v>
      </c>
      <c r="D67" s="8">
        <f t="shared" si="14"/>
        <v>24.48128519638894</v>
      </c>
      <c r="E67" s="8">
        <f t="shared" si="14"/>
        <v>24.881412722685965</v>
      </c>
      <c r="F67" s="8">
        <f t="shared" si="14"/>
        <v>23.2097599761467</v>
      </c>
      <c r="G67" s="9">
        <f t="shared" si="14"/>
        <v>20.42658989793248</v>
      </c>
      <c r="H67" s="8">
        <f t="shared" si="14"/>
        <v>12.556179872170311</v>
      </c>
      <c r="I67" s="8">
        <f t="shared" si="14"/>
        <v>8.657014441766657</v>
      </c>
      <c r="J67" s="8">
        <f t="shared" si="14"/>
        <v>16.03604544519911</v>
      </c>
      <c r="K67" s="8">
        <f t="shared" si="14"/>
        <v>16.643645875934656</v>
      </c>
      <c r="L67" s="8">
        <f t="shared" si="14"/>
        <v>13.02222654540149</v>
      </c>
      <c r="M67" s="9">
        <f t="shared" si="14"/>
        <v>10.52112444517508</v>
      </c>
    </row>
    <row r="68" spans="1:13" ht="15" customHeight="1">
      <c r="A68" s="68" t="s">
        <v>30</v>
      </c>
      <c r="B68" s="34">
        <v>106697</v>
      </c>
      <c r="C68" s="34">
        <v>38261</v>
      </c>
      <c r="D68" s="34">
        <v>128436</v>
      </c>
      <c r="E68" s="34">
        <v>101509</v>
      </c>
      <c r="F68" s="34">
        <v>22452</v>
      </c>
      <c r="G68" s="4">
        <v>4475</v>
      </c>
      <c r="H68" s="47">
        <v>146562</v>
      </c>
      <c r="I68" s="47">
        <v>45809</v>
      </c>
      <c r="J68" s="47">
        <v>100753</v>
      </c>
      <c r="K68" s="47">
        <v>86066</v>
      </c>
      <c r="L68" s="47">
        <v>12792</v>
      </c>
      <c r="M68" s="98">
        <v>1895</v>
      </c>
    </row>
    <row r="69" spans="1:13" ht="15" customHeight="1">
      <c r="A69" s="68" t="s">
        <v>13</v>
      </c>
      <c r="B69" s="3">
        <f>+B68/$B$68*100</f>
        <v>100</v>
      </c>
      <c r="C69" s="8">
        <f>+C68/$B$68*100</f>
        <v>35.859489957543325</v>
      </c>
      <c r="D69" s="8">
        <f>+D68/$B$68*100</f>
        <v>120.37451849630261</v>
      </c>
      <c r="E69" s="8">
        <f>E68/D68*100</f>
        <v>79.0346943224641</v>
      </c>
      <c r="F69" s="8">
        <f>F68/D68*100</f>
        <v>17.48108007100813</v>
      </c>
      <c r="G69" s="9">
        <f>G68/D68*100</f>
        <v>3.484225606527765</v>
      </c>
      <c r="H69" s="10">
        <f>+H68/$H$68*100</f>
        <v>100</v>
      </c>
      <c r="I69" s="8">
        <f>+I68/$H$68*100</f>
        <v>31.255714305208716</v>
      </c>
      <c r="J69" s="8">
        <f>+J68/$H$68*100</f>
        <v>68.74428569479129</v>
      </c>
      <c r="K69" s="8">
        <f>K68/J68*100</f>
        <v>85.42276656774487</v>
      </c>
      <c r="L69" s="8">
        <f>L68/J68*100</f>
        <v>12.696396137087728</v>
      </c>
      <c r="M69" s="9">
        <f>M68/J68*100</f>
        <v>1.8808372951673897</v>
      </c>
    </row>
    <row r="70" spans="1:13" ht="15" customHeight="1">
      <c r="A70" s="68" t="s">
        <v>38</v>
      </c>
      <c r="B70" s="8">
        <f aca="true" t="shared" si="15" ref="B70:M70">+B68/B7</f>
        <v>0.25575218905579966</v>
      </c>
      <c r="C70" s="8">
        <f t="shared" si="15"/>
        <v>0.23334573420261395</v>
      </c>
      <c r="D70" s="8">
        <f t="shared" si="15"/>
        <v>0.5072071147056733</v>
      </c>
      <c r="E70" s="8">
        <f t="shared" si="15"/>
        <v>0.49436040792075353</v>
      </c>
      <c r="F70" s="8">
        <f t="shared" si="15"/>
        <v>0.557869105004224</v>
      </c>
      <c r="G70" s="9">
        <f t="shared" si="15"/>
        <v>0.5855796911803193</v>
      </c>
      <c r="H70" s="8">
        <f t="shared" si="15"/>
        <v>0.2527654466623206</v>
      </c>
      <c r="I70" s="8">
        <f t="shared" si="15"/>
        <v>0.16752668746320074</v>
      </c>
      <c r="J70" s="8">
        <f t="shared" si="15"/>
        <v>0.328837988061007</v>
      </c>
      <c r="K70" s="8">
        <f t="shared" si="15"/>
        <v>0.33206268857114196</v>
      </c>
      <c r="L70" s="8">
        <f t="shared" si="15"/>
        <v>0.31107436408734984</v>
      </c>
      <c r="M70" s="9">
        <f t="shared" si="15"/>
        <v>0.31152391911885585</v>
      </c>
    </row>
    <row r="71" spans="1:13" ht="9.75" customHeight="1">
      <c r="A71" s="68"/>
      <c r="B71" s="8"/>
      <c r="C71" s="8"/>
      <c r="D71" s="8"/>
      <c r="E71" s="8"/>
      <c r="F71" s="8"/>
      <c r="G71" s="9"/>
      <c r="H71" s="8"/>
      <c r="I71" s="8"/>
      <c r="J71" s="8"/>
      <c r="K71" s="8"/>
      <c r="L71" s="8"/>
      <c r="M71" s="9"/>
    </row>
    <row r="72" spans="1:13" ht="15" customHeight="1">
      <c r="A72" s="87" t="s">
        <v>31</v>
      </c>
      <c r="B72" s="5"/>
      <c r="C72" s="5"/>
      <c r="D72" s="5"/>
      <c r="E72" s="5"/>
      <c r="F72" s="5"/>
      <c r="G72" s="7"/>
      <c r="H72" s="6"/>
      <c r="I72" s="6"/>
      <c r="J72" s="6"/>
      <c r="K72" s="6"/>
      <c r="L72" s="6"/>
      <c r="M72" s="7"/>
    </row>
    <row r="73" spans="1:13" ht="15" customHeight="1">
      <c r="A73" s="68" t="s">
        <v>29</v>
      </c>
      <c r="B73" s="34">
        <v>286009</v>
      </c>
      <c r="C73" s="34">
        <v>87260</v>
      </c>
      <c r="D73" s="34">
        <v>198749</v>
      </c>
      <c r="E73" s="34">
        <v>159223</v>
      </c>
      <c r="F73" s="34">
        <v>33267</v>
      </c>
      <c r="G73" s="4">
        <v>6259</v>
      </c>
      <c r="H73" s="47">
        <v>313015</v>
      </c>
      <c r="I73" s="47">
        <v>110863</v>
      </c>
      <c r="J73" s="47">
        <v>202152</v>
      </c>
      <c r="K73" s="47">
        <v>170213</v>
      </c>
      <c r="L73" s="47">
        <v>27950</v>
      </c>
      <c r="M73" s="98">
        <v>3989</v>
      </c>
    </row>
    <row r="74" spans="1:13" ht="15" customHeight="1">
      <c r="A74" s="68" t="s">
        <v>32</v>
      </c>
      <c r="B74" s="8">
        <f aca="true" t="shared" si="16" ref="B74:M74">+B73/B7*100</f>
        <v>68.55621792520895</v>
      </c>
      <c r="C74" s="8">
        <f t="shared" si="16"/>
        <v>53.21802557831759</v>
      </c>
      <c r="D74" s="8">
        <f t="shared" si="16"/>
        <v>78.48804606234845</v>
      </c>
      <c r="E74" s="8">
        <f t="shared" si="16"/>
        <v>77.5434170668277</v>
      </c>
      <c r="F74" s="8">
        <f t="shared" si="16"/>
        <v>82.65914625055906</v>
      </c>
      <c r="G74" s="9">
        <f t="shared" si="16"/>
        <v>81.90264328709762</v>
      </c>
      <c r="H74" s="8">
        <f t="shared" si="16"/>
        <v>53.98355391370634</v>
      </c>
      <c r="I74" s="8">
        <f t="shared" si="16"/>
        <v>40.543367356268035</v>
      </c>
      <c r="J74" s="8">
        <f t="shared" si="16"/>
        <v>65.97843931447073</v>
      </c>
      <c r="K74" s="8">
        <f t="shared" si="16"/>
        <v>65.67214278548997</v>
      </c>
      <c r="L74" s="8">
        <f t="shared" si="16"/>
        <v>67.96848402315062</v>
      </c>
      <c r="M74" s="9">
        <f t="shared" si="16"/>
        <v>65.5761959559428</v>
      </c>
    </row>
    <row r="75" spans="1:13" ht="15" customHeight="1">
      <c r="A75" s="68" t="s">
        <v>67</v>
      </c>
      <c r="B75" s="34">
        <v>1742456</v>
      </c>
      <c r="C75" s="34">
        <v>418895</v>
      </c>
      <c r="D75" s="34">
        <v>1323561</v>
      </c>
      <c r="E75" s="34">
        <v>973459</v>
      </c>
      <c r="F75" s="34">
        <v>281934</v>
      </c>
      <c r="G75" s="4">
        <v>68168</v>
      </c>
      <c r="H75" s="47">
        <v>1773357</v>
      </c>
      <c r="I75" s="47">
        <v>548558</v>
      </c>
      <c r="J75" s="47">
        <v>1224799</v>
      </c>
      <c r="K75" s="47">
        <v>980672</v>
      </c>
      <c r="L75" s="47">
        <v>207420</v>
      </c>
      <c r="M75" s="98">
        <v>36707</v>
      </c>
    </row>
    <row r="76" spans="1:13" ht="15" customHeight="1">
      <c r="A76" s="68" t="s">
        <v>9</v>
      </c>
      <c r="B76" s="3">
        <f>+B75/$B$75*100</f>
        <v>100</v>
      </c>
      <c r="C76" s="8">
        <f>+C75/$B$75*100</f>
        <v>24.040492270680005</v>
      </c>
      <c r="D76" s="8">
        <f>+D75/$B$75*100</f>
        <v>75.95950772932</v>
      </c>
      <c r="E76" s="8">
        <f>E75/D75*100</f>
        <v>73.54848019849481</v>
      </c>
      <c r="F76" s="8">
        <f>F75/D75*100</f>
        <v>21.301171612037525</v>
      </c>
      <c r="G76" s="9">
        <f>G75/D75*100</f>
        <v>5.150348189467656</v>
      </c>
      <c r="H76" s="10">
        <f>+H75/$H$75*100</f>
        <v>100</v>
      </c>
      <c r="I76" s="8">
        <f>+I75/$H$75*100</f>
        <v>30.93330897275619</v>
      </c>
      <c r="J76" s="8">
        <f>+J75/$H$75*100</f>
        <v>69.0666910272438</v>
      </c>
      <c r="K76" s="8">
        <f>K75/J75*100</f>
        <v>80.06799483017213</v>
      </c>
      <c r="L76" s="8">
        <f>L75/J75*100</f>
        <v>16.935023624284472</v>
      </c>
      <c r="M76" s="9">
        <f>M75/J75*100</f>
        <v>2.9969815455433912</v>
      </c>
    </row>
    <row r="77" spans="1:13" ht="15" customHeight="1">
      <c r="A77" s="68" t="s">
        <v>39</v>
      </c>
      <c r="B77" s="8">
        <f aca="true" t="shared" si="17" ref="B77:M77">+B75/B7</f>
        <v>4.176658540853187</v>
      </c>
      <c r="C77" s="8">
        <f t="shared" si="17"/>
        <v>2.5547518708032713</v>
      </c>
      <c r="D77" s="8">
        <f t="shared" si="17"/>
        <v>5.226879970934595</v>
      </c>
      <c r="E77" s="8">
        <f t="shared" si="17"/>
        <v>4.740856360855971</v>
      </c>
      <c r="F77" s="8">
        <f t="shared" si="17"/>
        <v>7.005267604233961</v>
      </c>
      <c r="G77" s="9">
        <f t="shared" si="17"/>
        <v>8.9201779638838</v>
      </c>
      <c r="H77" s="8">
        <f t="shared" si="17"/>
        <v>3.0583874005318763</v>
      </c>
      <c r="I77" s="8">
        <f t="shared" si="17"/>
        <v>2.0061146198659316</v>
      </c>
      <c r="J77" s="8">
        <f t="shared" si="17"/>
        <v>3.9975031903678633</v>
      </c>
      <c r="K77" s="8">
        <f t="shared" si="17"/>
        <v>3.783661154537668</v>
      </c>
      <c r="L77" s="8">
        <f t="shared" si="17"/>
        <v>5.044015368902291</v>
      </c>
      <c r="M77" s="9">
        <f t="shared" si="17"/>
        <v>6.0343580470162745</v>
      </c>
    </row>
    <row r="78" spans="1:13" ht="9.75" customHeight="1">
      <c r="A78" s="88"/>
      <c r="B78" s="8"/>
      <c r="C78" s="8"/>
      <c r="D78" s="8"/>
      <c r="E78" s="8"/>
      <c r="F78" s="8"/>
      <c r="G78" s="9"/>
      <c r="H78" s="8"/>
      <c r="I78" s="8"/>
      <c r="J78" s="8"/>
      <c r="K78" s="8"/>
      <c r="L78" s="8"/>
      <c r="M78" s="9"/>
    </row>
    <row r="79" spans="1:13" ht="15" customHeight="1">
      <c r="A79" s="87" t="s">
        <v>68</v>
      </c>
      <c r="B79" s="3"/>
      <c r="C79" s="3"/>
      <c r="D79" s="3"/>
      <c r="E79" s="3"/>
      <c r="F79" s="3"/>
      <c r="G79" s="4"/>
      <c r="H79" s="6"/>
      <c r="I79" s="6"/>
      <c r="J79" s="6"/>
      <c r="K79" s="6"/>
      <c r="L79" s="6"/>
      <c r="M79" s="7"/>
    </row>
    <row r="80" spans="1:13" ht="15" customHeight="1">
      <c r="A80" s="68" t="s">
        <v>29</v>
      </c>
      <c r="B80" s="34">
        <v>118316</v>
      </c>
      <c r="C80" s="34">
        <v>29275</v>
      </c>
      <c r="D80" s="34">
        <v>89041</v>
      </c>
      <c r="E80" s="34">
        <v>67308</v>
      </c>
      <c r="F80" s="34">
        <v>17740</v>
      </c>
      <c r="G80" s="4">
        <v>3993</v>
      </c>
      <c r="H80" s="47">
        <v>112743</v>
      </c>
      <c r="I80" s="47">
        <v>32897</v>
      </c>
      <c r="J80" s="47">
        <v>79846</v>
      </c>
      <c r="K80" s="47">
        <v>64010</v>
      </c>
      <c r="L80" s="47">
        <v>13522</v>
      </c>
      <c r="M80" s="98">
        <v>2314</v>
      </c>
    </row>
    <row r="81" spans="1:13" ht="15" customHeight="1">
      <c r="A81" s="68" t="s">
        <v>32</v>
      </c>
      <c r="B81" s="8">
        <f aca="true" t="shared" si="18" ref="B81:M81">+B80/B7*100</f>
        <v>28.360287543535424</v>
      </c>
      <c r="C81" s="8">
        <f t="shared" si="18"/>
        <v>17.854202369989082</v>
      </c>
      <c r="D81" s="8">
        <f t="shared" si="18"/>
        <v>35.16321646618382</v>
      </c>
      <c r="E81" s="8">
        <f t="shared" si="18"/>
        <v>32.7797637020659</v>
      </c>
      <c r="F81" s="8">
        <f t="shared" si="18"/>
        <v>44.07891467475029</v>
      </c>
      <c r="G81" s="9">
        <f t="shared" si="18"/>
        <v>52.25071970688302</v>
      </c>
      <c r="H81" s="8">
        <f t="shared" si="18"/>
        <v>19.444013286561326</v>
      </c>
      <c r="I81" s="8">
        <f t="shared" si="18"/>
        <v>12.030660868992808</v>
      </c>
      <c r="J81" s="8">
        <f t="shared" si="18"/>
        <v>26.060164952625893</v>
      </c>
      <c r="K81" s="8">
        <f t="shared" si="18"/>
        <v>24.696549967976665</v>
      </c>
      <c r="L81" s="8">
        <f t="shared" si="18"/>
        <v>32.88264189484947</v>
      </c>
      <c r="M81" s="9">
        <f t="shared" si="18"/>
        <v>38.04044057208614</v>
      </c>
    </row>
    <row r="82" spans="1:13" ht="15" customHeight="1">
      <c r="A82" s="68" t="s">
        <v>33</v>
      </c>
      <c r="B82" s="34">
        <v>567347</v>
      </c>
      <c r="C82" s="34">
        <v>121949</v>
      </c>
      <c r="D82" s="34">
        <v>445398</v>
      </c>
      <c r="E82" s="34">
        <v>298096</v>
      </c>
      <c r="F82" s="34">
        <v>109753</v>
      </c>
      <c r="G82" s="4">
        <v>37549</v>
      </c>
      <c r="H82" s="47">
        <v>555920</v>
      </c>
      <c r="I82" s="47">
        <v>146171</v>
      </c>
      <c r="J82" s="47">
        <v>409749</v>
      </c>
      <c r="K82" s="47">
        <v>298823</v>
      </c>
      <c r="L82" s="47">
        <v>89987</v>
      </c>
      <c r="M82" s="98">
        <v>20939</v>
      </c>
    </row>
    <row r="83" spans="1:13" ht="15" customHeight="1">
      <c r="A83" s="68" t="s">
        <v>9</v>
      </c>
      <c r="B83" s="3">
        <f>+B82/$B$82*100</f>
        <v>100</v>
      </c>
      <c r="C83" s="8">
        <f>+C82/$B$82*100</f>
        <v>21.49460559410731</v>
      </c>
      <c r="D83" s="8">
        <f>+D82/$B$82*100</f>
        <v>78.50539440589269</v>
      </c>
      <c r="E83" s="8">
        <f>E82/D82*100</f>
        <v>66.92800596320593</v>
      </c>
      <c r="F83" s="8">
        <f>F82/D82*100</f>
        <v>24.64155654044248</v>
      </c>
      <c r="G83" s="9">
        <f>G82/D82*100</f>
        <v>8.430437496351578</v>
      </c>
      <c r="H83" s="10">
        <f>+H82/$H$82*100</f>
        <v>100</v>
      </c>
      <c r="I83" s="8">
        <f>+I82/$H$82*100</f>
        <v>26.293531443373148</v>
      </c>
      <c r="J83" s="8">
        <f>+J82/$H$82*100</f>
        <v>73.70646855662685</v>
      </c>
      <c r="K83" s="8">
        <f>K82/J82*100</f>
        <v>72.92830488909064</v>
      </c>
      <c r="L83" s="8">
        <f>L82/J82*100</f>
        <v>21.961493499679072</v>
      </c>
      <c r="M83" s="9">
        <f>M82/J82*100</f>
        <v>5.1102016112302895</v>
      </c>
    </row>
    <row r="84" spans="1:13" ht="15" customHeight="1">
      <c r="A84" s="89" t="s">
        <v>40</v>
      </c>
      <c r="B84" s="22">
        <f aca="true" t="shared" si="19" ref="B84:M84">+B82/B7</f>
        <v>1.3599279942663876</v>
      </c>
      <c r="C84" s="22">
        <f t="shared" si="19"/>
        <v>0.7437411186397263</v>
      </c>
      <c r="D84" s="22">
        <f t="shared" si="19"/>
        <v>1.7589230003712157</v>
      </c>
      <c r="E84" s="22">
        <f t="shared" si="19"/>
        <v>1.4517615202548044</v>
      </c>
      <c r="F84" s="22">
        <f t="shared" si="19"/>
        <v>2.7270536202355515</v>
      </c>
      <c r="G84" s="23">
        <f t="shared" si="19"/>
        <v>4.913504318241298</v>
      </c>
      <c r="H84" s="22">
        <f t="shared" si="19"/>
        <v>0.9587571615324386</v>
      </c>
      <c r="I84" s="22">
        <f t="shared" si="19"/>
        <v>0.5345574763296189</v>
      </c>
      <c r="J84" s="22">
        <f t="shared" si="19"/>
        <v>1.3373401960240348</v>
      </c>
      <c r="K84" s="22">
        <f t="shared" si="19"/>
        <v>1.1529287847337433</v>
      </c>
      <c r="L84" s="22">
        <f t="shared" si="19"/>
        <v>2.1882933709449928</v>
      </c>
      <c r="M84" s="23">
        <f t="shared" si="19"/>
        <v>3.442216011836265</v>
      </c>
    </row>
    <row r="85" spans="1:13" ht="15" customHeight="1">
      <c r="A85" s="121" t="s">
        <v>42</v>
      </c>
      <c r="B85" s="121"/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21"/>
    </row>
  </sheetData>
  <sheetProtection/>
  <mergeCells count="14">
    <mergeCell ref="A45:M45"/>
    <mergeCell ref="A85:M85"/>
    <mergeCell ref="K3:M3"/>
    <mergeCell ref="A3:E3"/>
    <mergeCell ref="A1:M1"/>
    <mergeCell ref="B4:G4"/>
    <mergeCell ref="H4:M4"/>
    <mergeCell ref="A4:A6"/>
    <mergeCell ref="D5:G5"/>
    <mergeCell ref="J5:M5"/>
    <mergeCell ref="B5:B6"/>
    <mergeCell ref="C5:C6"/>
    <mergeCell ref="H5:H6"/>
    <mergeCell ref="I5:I6"/>
  </mergeCells>
  <printOptions/>
  <pageMargins left="1" right="0.75" top="1" bottom="1" header="0.5" footer="0.5"/>
  <pageSetup firstPageNumber="21" useFirstPageNumber="1" horizontalDpi="600" verticalDpi="600" orientation="portrait" r:id="rId1"/>
  <headerFooter alignWithMargins="0">
    <oddFooter xml:space="preserve">&amp;L&amp;"Arial Narrow,Regular"&amp;9Zila Series : Kishoreganj&amp;C&amp;"Arial Narrow,Regular"&amp;P&amp;R
&amp;9 </oddFooter>
  </headerFooter>
  <rowBreaks count="1" manualBreakCount="1">
    <brk id="4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85"/>
  <sheetViews>
    <sheetView view="pageLayout" workbookViewId="0" topLeftCell="A12">
      <selection activeCell="I30" sqref="I30"/>
    </sheetView>
  </sheetViews>
  <sheetFormatPr defaultColWidth="9.140625" defaultRowHeight="15" customHeight="1"/>
  <cols>
    <col min="1" max="1" width="20.140625" style="43" customWidth="1"/>
    <col min="2" max="13" width="5.57421875" style="43" customWidth="1"/>
    <col min="14" max="16384" width="9.140625" style="43" customWidth="1"/>
  </cols>
  <sheetData>
    <row r="1" spans="1:13" ht="15" customHeight="1">
      <c r="A1" s="111" t="s">
        <v>62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5" customHeight="1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5" customHeight="1">
      <c r="A3" s="102" t="s">
        <v>49</v>
      </c>
      <c r="B3" s="103"/>
      <c r="C3" s="103"/>
      <c r="D3" s="103"/>
      <c r="E3" s="103"/>
      <c r="F3" s="103"/>
      <c r="G3" s="104" t="s">
        <v>78</v>
      </c>
      <c r="H3" s="104"/>
      <c r="I3" s="104"/>
      <c r="J3" s="104"/>
      <c r="K3" s="103" t="s">
        <v>0</v>
      </c>
      <c r="L3" s="103"/>
      <c r="M3" s="103"/>
    </row>
    <row r="4" spans="1:13" ht="15" customHeight="1">
      <c r="A4" s="131" t="s">
        <v>1</v>
      </c>
      <c r="B4" s="128">
        <v>1996</v>
      </c>
      <c r="C4" s="128"/>
      <c r="D4" s="128"/>
      <c r="E4" s="128"/>
      <c r="F4" s="128"/>
      <c r="G4" s="128"/>
      <c r="H4" s="128">
        <v>2008</v>
      </c>
      <c r="I4" s="128"/>
      <c r="J4" s="128"/>
      <c r="K4" s="128"/>
      <c r="L4" s="128"/>
      <c r="M4" s="128"/>
    </row>
    <row r="5" spans="1:13" ht="15" customHeight="1">
      <c r="A5" s="132"/>
      <c r="B5" s="129" t="s">
        <v>2</v>
      </c>
      <c r="C5" s="129" t="s">
        <v>36</v>
      </c>
      <c r="D5" s="128" t="s">
        <v>3</v>
      </c>
      <c r="E5" s="128"/>
      <c r="F5" s="128"/>
      <c r="G5" s="128"/>
      <c r="H5" s="129" t="s">
        <v>2</v>
      </c>
      <c r="I5" s="129" t="s">
        <v>36</v>
      </c>
      <c r="J5" s="128" t="s">
        <v>3</v>
      </c>
      <c r="K5" s="128"/>
      <c r="L5" s="128"/>
      <c r="M5" s="128"/>
    </row>
    <row r="6" spans="1:13" ht="16.5" customHeight="1">
      <c r="A6" s="133"/>
      <c r="B6" s="129"/>
      <c r="C6" s="129"/>
      <c r="D6" s="1" t="s">
        <v>4</v>
      </c>
      <c r="E6" s="1" t="s">
        <v>5</v>
      </c>
      <c r="F6" s="1" t="s">
        <v>6</v>
      </c>
      <c r="G6" s="1" t="s">
        <v>7</v>
      </c>
      <c r="H6" s="129"/>
      <c r="I6" s="129"/>
      <c r="J6" s="1" t="s">
        <v>4</v>
      </c>
      <c r="K6" s="1" t="s">
        <v>5</v>
      </c>
      <c r="L6" s="1" t="s">
        <v>6</v>
      </c>
      <c r="M6" s="1" t="s">
        <v>7</v>
      </c>
    </row>
    <row r="7" spans="1:13" ht="15" customHeight="1">
      <c r="A7" s="56" t="s">
        <v>8</v>
      </c>
      <c r="B7" s="48">
        <v>27264</v>
      </c>
      <c r="C7" s="49">
        <v>10479</v>
      </c>
      <c r="D7" s="49">
        <v>16785</v>
      </c>
      <c r="E7" s="49">
        <v>14951</v>
      </c>
      <c r="F7" s="49">
        <v>1736</v>
      </c>
      <c r="G7" s="51">
        <v>98</v>
      </c>
      <c r="H7" s="43">
        <v>38009</v>
      </c>
      <c r="I7" s="43">
        <v>17640</v>
      </c>
      <c r="J7" s="43">
        <v>20369</v>
      </c>
      <c r="K7" s="43">
        <v>18988</v>
      </c>
      <c r="L7" s="43">
        <v>1328</v>
      </c>
      <c r="M7" s="50">
        <v>53</v>
      </c>
    </row>
    <row r="8" spans="1:13" ht="15" customHeight="1">
      <c r="A8" s="57" t="s">
        <v>9</v>
      </c>
      <c r="B8" s="2">
        <f>+B7/$B$7*100</f>
        <v>100</v>
      </c>
      <c r="C8" s="8">
        <f>+C7/$B$7*100</f>
        <v>38.43529929577465</v>
      </c>
      <c r="D8" s="8">
        <f>+D7/$B$7*100</f>
        <v>61.56470070422535</v>
      </c>
      <c r="E8" s="8">
        <f>E7/D7*100</f>
        <v>89.07357759904677</v>
      </c>
      <c r="F8" s="8">
        <f>F7/D7*100</f>
        <v>10.342567768841228</v>
      </c>
      <c r="G8" s="9">
        <f>G7/D7*100</f>
        <v>0.5838546321120047</v>
      </c>
      <c r="H8" s="10">
        <f>+H7/$H$7*100</f>
        <v>100</v>
      </c>
      <c r="I8" s="8">
        <f>+I7/$H$7*100</f>
        <v>46.410060775079586</v>
      </c>
      <c r="J8" s="8">
        <f>+J7/$H$7*100</f>
        <v>53.589939224920414</v>
      </c>
      <c r="K8" s="8">
        <f>K7/J7*100</f>
        <v>93.22008935146546</v>
      </c>
      <c r="L8" s="8">
        <f>L7/J7*100</f>
        <v>6.519711326034661</v>
      </c>
      <c r="M8" s="9">
        <f>M7/J7*100</f>
        <v>0.26019932249987726</v>
      </c>
    </row>
    <row r="9" spans="1:13" ht="15" customHeight="1">
      <c r="A9" s="59"/>
      <c r="B9" s="2"/>
      <c r="C9" s="3"/>
      <c r="D9" s="3"/>
      <c r="E9" s="3"/>
      <c r="F9" s="3"/>
      <c r="G9" s="4"/>
      <c r="H9" s="5"/>
      <c r="I9" s="6"/>
      <c r="J9" s="6"/>
      <c r="K9" s="6"/>
      <c r="L9" s="6"/>
      <c r="M9" s="7"/>
    </row>
    <row r="10" spans="1:13" ht="15" customHeight="1">
      <c r="A10" s="56" t="s">
        <v>45</v>
      </c>
      <c r="B10" s="11"/>
      <c r="C10" s="5"/>
      <c r="D10" s="5"/>
      <c r="E10" s="5"/>
      <c r="F10" s="5"/>
      <c r="G10" s="7"/>
      <c r="H10" s="5"/>
      <c r="I10" s="6"/>
      <c r="J10" s="6"/>
      <c r="K10" s="6"/>
      <c r="L10" s="6"/>
      <c r="M10" s="7"/>
    </row>
    <row r="11" spans="1:13" ht="15" customHeight="1">
      <c r="A11" s="60" t="s">
        <v>10</v>
      </c>
      <c r="B11" s="48">
        <v>21209</v>
      </c>
      <c r="C11" s="49">
        <v>8844</v>
      </c>
      <c r="D11" s="49">
        <v>12365</v>
      </c>
      <c r="E11" s="49">
        <v>10929</v>
      </c>
      <c r="F11" s="49">
        <v>1356</v>
      </c>
      <c r="G11" s="51">
        <v>80</v>
      </c>
      <c r="H11" s="43">
        <v>27367</v>
      </c>
      <c r="I11" s="43">
        <v>15844</v>
      </c>
      <c r="J11" s="43">
        <v>11523</v>
      </c>
      <c r="K11" s="43">
        <v>10634</v>
      </c>
      <c r="L11" s="43">
        <v>846</v>
      </c>
      <c r="M11" s="52">
        <v>43</v>
      </c>
    </row>
    <row r="12" spans="1:13" ht="15" customHeight="1">
      <c r="A12" s="57" t="s">
        <v>84</v>
      </c>
      <c r="B12" s="2">
        <f>+B11/$B$11*100</f>
        <v>100</v>
      </c>
      <c r="C12" s="8">
        <f>+C11/$B$11*100</f>
        <v>41.69927860813806</v>
      </c>
      <c r="D12" s="8">
        <f>+D11/$B$11*100</f>
        <v>58.30072139186194</v>
      </c>
      <c r="E12" s="8">
        <f>E11/D11*100</f>
        <v>88.38657501010918</v>
      </c>
      <c r="F12" s="8">
        <f>F11/D11*100</f>
        <v>10.966437525272948</v>
      </c>
      <c r="G12" s="9">
        <f>G11/D11*100</f>
        <v>0.646987464617873</v>
      </c>
      <c r="H12" s="5">
        <f>+H11/$H$11*100</f>
        <v>100</v>
      </c>
      <c r="I12" s="12">
        <f>+I11/$H$11*100</f>
        <v>57.894544524427225</v>
      </c>
      <c r="J12" s="12">
        <f>+J11/$H$11*100</f>
        <v>42.105455475572775</v>
      </c>
      <c r="K12" s="8">
        <f>K11/J11*100</f>
        <v>92.28499522693743</v>
      </c>
      <c r="L12" s="8">
        <f>L11/J11*100</f>
        <v>7.341838063004426</v>
      </c>
      <c r="M12" s="9">
        <f>M11/J11*100</f>
        <v>0.37316671005814456</v>
      </c>
    </row>
    <row r="13" spans="1:13" ht="15" customHeight="1">
      <c r="A13" s="57" t="s">
        <v>85</v>
      </c>
      <c r="B13" s="13">
        <f aca="true" t="shared" si="0" ref="B13:M13">+B11/B7*100</f>
        <v>77.7912265258216</v>
      </c>
      <c r="C13" s="8">
        <f t="shared" si="0"/>
        <v>84.39736616089321</v>
      </c>
      <c r="D13" s="8">
        <f t="shared" si="0"/>
        <v>73.66696455168305</v>
      </c>
      <c r="E13" s="8">
        <f t="shared" si="0"/>
        <v>73.09878937863688</v>
      </c>
      <c r="F13" s="8">
        <f t="shared" si="0"/>
        <v>78.11059907834101</v>
      </c>
      <c r="G13" s="9">
        <f t="shared" si="0"/>
        <v>81.63265306122449</v>
      </c>
      <c r="H13" s="8">
        <f t="shared" si="0"/>
        <v>72.00136809702965</v>
      </c>
      <c r="I13" s="8">
        <f t="shared" si="0"/>
        <v>89.81859410430839</v>
      </c>
      <c r="J13" s="8">
        <f t="shared" si="0"/>
        <v>56.57126024841671</v>
      </c>
      <c r="K13" s="8">
        <f t="shared" si="0"/>
        <v>56.00379186854856</v>
      </c>
      <c r="L13" s="8">
        <f t="shared" si="0"/>
        <v>63.704819277108435</v>
      </c>
      <c r="M13" s="9">
        <f t="shared" si="0"/>
        <v>81.13207547169812</v>
      </c>
    </row>
    <row r="14" spans="1:13" ht="12.75" customHeight="1">
      <c r="A14" s="59"/>
      <c r="B14" s="14"/>
      <c r="C14" s="15"/>
      <c r="D14" s="15"/>
      <c r="E14" s="15"/>
      <c r="F14" s="15"/>
      <c r="G14" s="16"/>
      <c r="H14" s="5"/>
      <c r="I14" s="6"/>
      <c r="J14" s="6"/>
      <c r="K14" s="6"/>
      <c r="L14" s="6"/>
      <c r="M14" s="7"/>
    </row>
    <row r="15" spans="1:13" ht="15" customHeight="1">
      <c r="A15" s="56" t="s">
        <v>12</v>
      </c>
      <c r="B15" s="48">
        <v>4332</v>
      </c>
      <c r="C15" s="49">
        <v>95</v>
      </c>
      <c r="D15" s="49">
        <v>4237</v>
      </c>
      <c r="E15" s="49">
        <v>3842</v>
      </c>
      <c r="F15" s="49">
        <v>377</v>
      </c>
      <c r="G15" s="51">
        <v>18</v>
      </c>
      <c r="H15" s="43">
        <v>8885</v>
      </c>
      <c r="I15" s="43">
        <v>267</v>
      </c>
      <c r="J15" s="43">
        <v>8618</v>
      </c>
      <c r="K15" s="43">
        <v>8129</v>
      </c>
      <c r="L15" s="43">
        <v>480</v>
      </c>
      <c r="M15" s="52">
        <v>9</v>
      </c>
    </row>
    <row r="16" spans="1:13" ht="15" customHeight="1">
      <c r="A16" s="57" t="s">
        <v>86</v>
      </c>
      <c r="B16" s="2">
        <v>100</v>
      </c>
      <c r="C16" s="8">
        <f>C15/B15*100</f>
        <v>2.1929824561403506</v>
      </c>
      <c r="D16" s="8">
        <f>D15/B15*100</f>
        <v>97.80701754385966</v>
      </c>
      <c r="E16" s="8">
        <f>E15/D15*100</f>
        <v>90.67736606089214</v>
      </c>
      <c r="F16" s="8">
        <f>F15/D15*100</f>
        <v>8.89780505074345</v>
      </c>
      <c r="G16" s="9">
        <f>G15/D15*100</f>
        <v>0.4248288883644088</v>
      </c>
      <c r="H16" s="5">
        <f>+H15/$H$15*100</f>
        <v>100</v>
      </c>
      <c r="I16" s="12">
        <f>+I15/$H$15*100</f>
        <v>3.0050647158131683</v>
      </c>
      <c r="J16" s="12">
        <f>+J15/$H$15*100</f>
        <v>96.99493528418684</v>
      </c>
      <c r="K16" s="8">
        <f>K15/J15*100</f>
        <v>94.32582965885356</v>
      </c>
      <c r="L16" s="8">
        <f>L15/J15*100</f>
        <v>5.569737758180553</v>
      </c>
      <c r="M16" s="9">
        <f>M15/J15*100</f>
        <v>0.10443258296588535</v>
      </c>
    </row>
    <row r="17" spans="1:13" ht="15" customHeight="1">
      <c r="A17" s="57" t="s">
        <v>85</v>
      </c>
      <c r="B17" s="13">
        <f aca="true" t="shared" si="1" ref="B17:M17">+B15/B7*100</f>
        <v>15.889084507042254</v>
      </c>
      <c r="C17" s="8">
        <f t="shared" si="1"/>
        <v>0.9065750548716481</v>
      </c>
      <c r="D17" s="8">
        <f t="shared" si="1"/>
        <v>25.242776288352697</v>
      </c>
      <c r="E17" s="8">
        <f t="shared" si="1"/>
        <v>25.697277774061934</v>
      </c>
      <c r="F17" s="8">
        <f t="shared" si="1"/>
        <v>21.71658986175115</v>
      </c>
      <c r="G17" s="9">
        <f t="shared" si="1"/>
        <v>18.367346938775512</v>
      </c>
      <c r="H17" s="8">
        <f t="shared" si="1"/>
        <v>23.37604251624615</v>
      </c>
      <c r="I17" s="8">
        <f t="shared" si="1"/>
        <v>1.5136054421768708</v>
      </c>
      <c r="J17" s="8">
        <f t="shared" si="1"/>
        <v>42.309391722715894</v>
      </c>
      <c r="K17" s="8">
        <f t="shared" si="1"/>
        <v>42.811249210027384</v>
      </c>
      <c r="L17" s="8">
        <f t="shared" si="1"/>
        <v>36.144578313253014</v>
      </c>
      <c r="M17" s="9">
        <f t="shared" si="1"/>
        <v>16.9811320754717</v>
      </c>
    </row>
    <row r="18" spans="1:13" ht="12.75" customHeight="1">
      <c r="A18" s="59"/>
      <c r="B18" s="11"/>
      <c r="C18" s="15"/>
      <c r="D18" s="15"/>
      <c r="E18" s="15"/>
      <c r="F18" s="15"/>
      <c r="G18" s="16"/>
      <c r="H18" s="5"/>
      <c r="I18" s="6"/>
      <c r="J18" s="6"/>
      <c r="K18" s="6"/>
      <c r="L18" s="6"/>
      <c r="M18" s="7"/>
    </row>
    <row r="19" spans="1:13" ht="15" customHeight="1">
      <c r="A19" s="60" t="s">
        <v>14</v>
      </c>
      <c r="B19" s="48">
        <v>1723</v>
      </c>
      <c r="C19" s="49">
        <v>1540</v>
      </c>
      <c r="D19" s="49">
        <v>183</v>
      </c>
      <c r="E19" s="49">
        <v>180</v>
      </c>
      <c r="F19" s="49">
        <v>3</v>
      </c>
      <c r="G19" s="51">
        <v>0</v>
      </c>
      <c r="H19" s="43">
        <v>1757</v>
      </c>
      <c r="I19" s="43">
        <v>1529</v>
      </c>
      <c r="J19" s="43">
        <v>228</v>
      </c>
      <c r="K19" s="43">
        <v>225</v>
      </c>
      <c r="L19" s="43">
        <v>2</v>
      </c>
      <c r="M19" s="52">
        <v>1</v>
      </c>
    </row>
    <row r="20" spans="1:13" ht="15" customHeight="1">
      <c r="A20" s="57" t="s">
        <v>84</v>
      </c>
      <c r="B20" s="2">
        <f>+B19/$B$19*100</f>
        <v>100</v>
      </c>
      <c r="C20" s="8">
        <f>+C19/$B$19*100</f>
        <v>89.3789901334881</v>
      </c>
      <c r="D20" s="8">
        <f>+D19/$B$19*100</f>
        <v>10.621009866511898</v>
      </c>
      <c r="E20" s="8">
        <f>E19/D19*100</f>
        <v>98.36065573770492</v>
      </c>
      <c r="F20" s="8">
        <f>F19/D19*100</f>
        <v>1.639344262295082</v>
      </c>
      <c r="G20" s="9">
        <f>G19/D19*100</f>
        <v>0</v>
      </c>
      <c r="H20" s="20">
        <f>+H19/$H$19*100</f>
        <v>100</v>
      </c>
      <c r="I20" s="12">
        <f>+I19/$H$19*100</f>
        <v>87.02333523050655</v>
      </c>
      <c r="J20" s="12">
        <f>+J19/$H$19*100</f>
        <v>12.976664769493453</v>
      </c>
      <c r="K20" s="8">
        <f>K19/J19*100</f>
        <v>98.68421052631578</v>
      </c>
      <c r="L20" s="8">
        <f>L19/J19*100</f>
        <v>0.8771929824561403</v>
      </c>
      <c r="M20" s="9">
        <f>M19/J19*100</f>
        <v>0.43859649122807015</v>
      </c>
    </row>
    <row r="21" spans="1:13" ht="15" customHeight="1">
      <c r="A21" s="57" t="s">
        <v>85</v>
      </c>
      <c r="B21" s="13">
        <f aca="true" t="shared" si="2" ref="B21:M21">+B19/B7*100</f>
        <v>6.31968896713615</v>
      </c>
      <c r="C21" s="8">
        <f t="shared" si="2"/>
        <v>14.696058784235136</v>
      </c>
      <c r="D21" s="8">
        <f t="shared" si="2"/>
        <v>1.090259159964254</v>
      </c>
      <c r="E21" s="8">
        <f t="shared" si="2"/>
        <v>1.2039328473011839</v>
      </c>
      <c r="F21" s="8">
        <f t="shared" si="2"/>
        <v>0.1728110599078341</v>
      </c>
      <c r="G21" s="9">
        <f t="shared" si="2"/>
        <v>0</v>
      </c>
      <c r="H21" s="8">
        <f t="shared" si="2"/>
        <v>4.622589386724197</v>
      </c>
      <c r="I21" s="8">
        <f t="shared" si="2"/>
        <v>8.667800453514738</v>
      </c>
      <c r="J21" s="8">
        <f t="shared" si="2"/>
        <v>1.1193480288673965</v>
      </c>
      <c r="K21" s="8">
        <f t="shared" si="2"/>
        <v>1.1849589214240575</v>
      </c>
      <c r="L21" s="8">
        <f t="shared" si="2"/>
        <v>0.15060240963855423</v>
      </c>
      <c r="M21" s="9">
        <f t="shared" si="2"/>
        <v>1.8867924528301887</v>
      </c>
    </row>
    <row r="22" spans="1:13" ht="12.75" customHeight="1">
      <c r="A22" s="59"/>
      <c r="B22" s="2"/>
      <c r="C22" s="3"/>
      <c r="D22" s="3"/>
      <c r="E22" s="3"/>
      <c r="F22" s="3"/>
      <c r="G22" s="4"/>
      <c r="H22" s="5"/>
      <c r="I22" s="6"/>
      <c r="J22" s="6"/>
      <c r="K22" s="6"/>
      <c r="L22" s="6"/>
      <c r="M22" s="7"/>
    </row>
    <row r="23" spans="1:13" ht="15" customHeight="1">
      <c r="A23" s="61" t="s">
        <v>15</v>
      </c>
      <c r="B23" s="48">
        <v>7545</v>
      </c>
      <c r="C23" s="49">
        <v>4606</v>
      </c>
      <c r="D23" s="49">
        <v>2939</v>
      </c>
      <c r="E23" s="49">
        <v>2888</v>
      </c>
      <c r="F23" s="49">
        <v>50</v>
      </c>
      <c r="G23" s="51">
        <v>1</v>
      </c>
      <c r="H23" s="43">
        <v>13340</v>
      </c>
      <c r="I23" s="43">
        <v>7265</v>
      </c>
      <c r="J23" s="43">
        <v>6075</v>
      </c>
      <c r="K23" s="43">
        <v>5890</v>
      </c>
      <c r="L23" s="43">
        <v>183</v>
      </c>
      <c r="M23" s="52">
        <v>2</v>
      </c>
    </row>
    <row r="24" spans="1:13" ht="15" customHeight="1">
      <c r="A24" s="57" t="s">
        <v>13</v>
      </c>
      <c r="B24" s="2">
        <f>+B23/$B$23*100</f>
        <v>100</v>
      </c>
      <c r="C24" s="8">
        <f>+C23/$B$23*100</f>
        <v>61.047051027170305</v>
      </c>
      <c r="D24" s="8">
        <f>+D23/$B$23*100</f>
        <v>38.95294897282969</v>
      </c>
      <c r="E24" s="8">
        <f>E23/D23*100</f>
        <v>98.26471588975842</v>
      </c>
      <c r="F24" s="8">
        <f>F23/D23*100</f>
        <v>1.701258931609391</v>
      </c>
      <c r="G24" s="9">
        <f>G23/D23*100</f>
        <v>0.03402517863218782</v>
      </c>
      <c r="H24" s="5">
        <f>+H23/$H$23*100</f>
        <v>100</v>
      </c>
      <c r="I24" s="15">
        <f>+I23/$H$23*100</f>
        <v>54.46026986506747</v>
      </c>
      <c r="J24" s="15">
        <f>+J23/$H$23*100</f>
        <v>45.53973013493253</v>
      </c>
      <c r="K24" s="8">
        <f>K23/J23*100</f>
        <v>96.95473251028807</v>
      </c>
      <c r="L24" s="8">
        <f>L23/J23*100</f>
        <v>3.0123456790123457</v>
      </c>
      <c r="M24" s="9">
        <f>M23/J23*100</f>
        <v>0.03292181069958848</v>
      </c>
    </row>
    <row r="25" spans="1:13" ht="15" customHeight="1">
      <c r="A25" s="57" t="s">
        <v>11</v>
      </c>
      <c r="B25" s="13">
        <f aca="true" t="shared" si="3" ref="B25:M25">+B23/B7*100</f>
        <v>27.67385563380282</v>
      </c>
      <c r="C25" s="8">
        <f t="shared" si="3"/>
        <v>43.95457581830327</v>
      </c>
      <c r="D25" s="8">
        <f t="shared" si="3"/>
        <v>17.50968126303247</v>
      </c>
      <c r="E25" s="8">
        <f t="shared" si="3"/>
        <v>19.31643368336566</v>
      </c>
      <c r="F25" s="8">
        <f t="shared" si="3"/>
        <v>2.880184331797235</v>
      </c>
      <c r="G25" s="9">
        <f t="shared" si="3"/>
        <v>1.0204081632653061</v>
      </c>
      <c r="H25" s="8">
        <f t="shared" si="3"/>
        <v>35.09695072219737</v>
      </c>
      <c r="I25" s="8">
        <f t="shared" si="3"/>
        <v>41.18480725623583</v>
      </c>
      <c r="J25" s="8">
        <f t="shared" si="3"/>
        <v>29.824733663901025</v>
      </c>
      <c r="K25" s="8">
        <f t="shared" si="3"/>
        <v>31.019591320834213</v>
      </c>
      <c r="L25" s="8">
        <f t="shared" si="3"/>
        <v>13.78012048192771</v>
      </c>
      <c r="M25" s="9">
        <f t="shared" si="3"/>
        <v>3.7735849056603774</v>
      </c>
    </row>
    <row r="26" spans="1:13" ht="12.75" customHeight="1">
      <c r="A26" s="59"/>
      <c r="B26" s="2" t="s">
        <v>35</v>
      </c>
      <c r="C26" s="3" t="s">
        <v>34</v>
      </c>
      <c r="D26" s="3" t="s">
        <v>34</v>
      </c>
      <c r="E26" s="3" t="s">
        <v>34</v>
      </c>
      <c r="F26" s="3" t="s">
        <v>34</v>
      </c>
      <c r="G26" s="4" t="s">
        <v>34</v>
      </c>
      <c r="H26" s="5"/>
      <c r="I26" s="6"/>
      <c r="J26" s="6"/>
      <c r="K26" s="6"/>
      <c r="L26" s="6"/>
      <c r="M26" s="7"/>
    </row>
    <row r="27" spans="1:13" ht="15" customHeight="1">
      <c r="A27" s="56" t="s">
        <v>16</v>
      </c>
      <c r="B27" s="48">
        <v>20827</v>
      </c>
      <c r="C27" s="49">
        <v>1346</v>
      </c>
      <c r="D27" s="49">
        <v>19481</v>
      </c>
      <c r="E27" s="49">
        <v>11947</v>
      </c>
      <c r="F27" s="49">
        <v>6422</v>
      </c>
      <c r="G27" s="51">
        <v>1112</v>
      </c>
      <c r="H27" s="43">
        <v>21952</v>
      </c>
      <c r="I27" s="43">
        <v>2977</v>
      </c>
      <c r="J27" s="43">
        <v>18976</v>
      </c>
      <c r="K27" s="43">
        <v>13914</v>
      </c>
      <c r="L27" s="43">
        <v>4442</v>
      </c>
      <c r="M27" s="52">
        <v>620</v>
      </c>
    </row>
    <row r="28" spans="1:13" ht="15" customHeight="1">
      <c r="A28" s="57" t="s">
        <v>13</v>
      </c>
      <c r="B28" s="2">
        <f>+B27/$B$27*100</f>
        <v>100</v>
      </c>
      <c r="C28" s="8">
        <f>+C27/$B$27*100</f>
        <v>6.462764680462861</v>
      </c>
      <c r="D28" s="8">
        <f>+D27/$B$27*100</f>
        <v>93.53723531953713</v>
      </c>
      <c r="E28" s="8">
        <f>E27/D27*100</f>
        <v>61.32642061495817</v>
      </c>
      <c r="F28" s="8">
        <f>F27/D27*100</f>
        <v>32.965453518813206</v>
      </c>
      <c r="G28" s="9">
        <f>G27/D27*100</f>
        <v>5.708125866228634</v>
      </c>
      <c r="H28" s="5">
        <f>+H27/$H$27*100</f>
        <v>100</v>
      </c>
      <c r="I28" s="12">
        <f>+I27/$H$27*100</f>
        <v>13.561406705539358</v>
      </c>
      <c r="J28" s="12">
        <f>+J27/$H$27*100</f>
        <v>86.44314868804665</v>
      </c>
      <c r="K28" s="8">
        <f>K27/J27*100</f>
        <v>73.3241989881956</v>
      </c>
      <c r="L28" s="8">
        <f>L27/J27*100</f>
        <v>23.408516020236085</v>
      </c>
      <c r="M28" s="9">
        <f>M27/J27*100</f>
        <v>3.267284991568297</v>
      </c>
    </row>
    <row r="29" spans="1:13" ht="15" customHeight="1">
      <c r="A29" s="57" t="s">
        <v>17</v>
      </c>
      <c r="B29" s="13">
        <f aca="true" t="shared" si="4" ref="B29:M29">+B27/B32*100</f>
        <v>103.13459443399029</v>
      </c>
      <c r="C29" s="8">
        <f t="shared" si="4"/>
        <v>208.0370942812983</v>
      </c>
      <c r="D29" s="8">
        <f t="shared" si="4"/>
        <v>99.66235227912212</v>
      </c>
      <c r="E29" s="8">
        <f t="shared" si="4"/>
        <v>98.96454605699138</v>
      </c>
      <c r="F29" s="8">
        <f t="shared" si="4"/>
        <v>100.72145545796738</v>
      </c>
      <c r="G29" s="9">
        <f t="shared" si="4"/>
        <v>101.18289353958143</v>
      </c>
      <c r="H29" s="8">
        <f t="shared" si="4"/>
        <v>97.75561097256858</v>
      </c>
      <c r="I29" s="8">
        <f t="shared" si="4"/>
        <v>194.4480731548008</v>
      </c>
      <c r="J29" s="8">
        <f t="shared" si="4"/>
        <v>90.6901166125024</v>
      </c>
      <c r="K29" s="8">
        <f t="shared" si="4"/>
        <v>88.86192361732022</v>
      </c>
      <c r="L29" s="8">
        <f t="shared" si="4"/>
        <v>94.89425336466567</v>
      </c>
      <c r="M29" s="9">
        <f t="shared" si="4"/>
        <v>105.98290598290599</v>
      </c>
    </row>
    <row r="30" spans="1:13" ht="15" customHeight="1">
      <c r="A30" s="57" t="s">
        <v>18</v>
      </c>
      <c r="B30" s="13">
        <f aca="true" t="shared" si="5" ref="B30:M30">+B27/B7</f>
        <v>0.7639011150234741</v>
      </c>
      <c r="C30" s="8">
        <f t="shared" si="5"/>
        <v>0.12844737093234088</v>
      </c>
      <c r="D30" s="8">
        <f t="shared" si="5"/>
        <v>1.1606196008340781</v>
      </c>
      <c r="E30" s="8">
        <f t="shared" si="5"/>
        <v>0.7990769848170691</v>
      </c>
      <c r="F30" s="8">
        <f t="shared" si="5"/>
        <v>3.6993087557603688</v>
      </c>
      <c r="G30" s="9">
        <f t="shared" si="5"/>
        <v>11.346938775510203</v>
      </c>
      <c r="H30" s="8">
        <f t="shared" si="5"/>
        <v>0.5775474229787682</v>
      </c>
      <c r="I30" s="8">
        <f>+I27/I7</f>
        <v>0.1687641723356009</v>
      </c>
      <c r="J30" s="8">
        <f t="shared" si="5"/>
        <v>0.9316117629731455</v>
      </c>
      <c r="K30" s="8">
        <f t="shared" si="5"/>
        <v>0.732778597008637</v>
      </c>
      <c r="L30" s="8">
        <f t="shared" si="5"/>
        <v>3.3448795180722892</v>
      </c>
      <c r="M30" s="9">
        <f t="shared" si="5"/>
        <v>11.69811320754717</v>
      </c>
    </row>
    <row r="31" spans="1:13" ht="12.75" customHeight="1">
      <c r="A31" s="59"/>
      <c r="B31" s="2"/>
      <c r="C31" s="3"/>
      <c r="D31" s="3"/>
      <c r="E31" s="3"/>
      <c r="F31" s="3"/>
      <c r="G31" s="4"/>
      <c r="H31" s="5"/>
      <c r="I31" s="6"/>
      <c r="J31" s="6"/>
      <c r="K31" s="6"/>
      <c r="L31" s="6"/>
      <c r="M31" s="7"/>
    </row>
    <row r="32" spans="1:13" ht="15" customHeight="1">
      <c r="A32" s="60" t="s">
        <v>47</v>
      </c>
      <c r="B32" s="48">
        <v>20194</v>
      </c>
      <c r="C32" s="49">
        <v>647</v>
      </c>
      <c r="D32" s="49">
        <v>19547</v>
      </c>
      <c r="E32" s="49">
        <v>12072</v>
      </c>
      <c r="F32" s="49">
        <v>6376</v>
      </c>
      <c r="G32" s="51">
        <v>1099</v>
      </c>
      <c r="H32" s="43">
        <v>22456</v>
      </c>
      <c r="I32" s="43">
        <v>1531</v>
      </c>
      <c r="J32" s="43">
        <v>20924</v>
      </c>
      <c r="K32" s="43">
        <v>15658</v>
      </c>
      <c r="L32" s="43">
        <v>4681</v>
      </c>
      <c r="M32" s="52">
        <v>585</v>
      </c>
    </row>
    <row r="33" spans="1:13" ht="15" customHeight="1">
      <c r="A33" s="57" t="s">
        <v>13</v>
      </c>
      <c r="B33" s="2">
        <f>+B32/$B$32*100</f>
        <v>100</v>
      </c>
      <c r="C33" s="8">
        <f>+C32/$B$32*100</f>
        <v>3.2039219570169357</v>
      </c>
      <c r="D33" s="8">
        <f>+D32/$B$32*100</f>
        <v>96.79607804298307</v>
      </c>
      <c r="E33" s="8">
        <f>E32/D32*100</f>
        <v>61.75883767330025</v>
      </c>
      <c r="F33" s="8">
        <f>F32/D32*100</f>
        <v>32.6188161866271</v>
      </c>
      <c r="G33" s="9">
        <f>G32/D32*100</f>
        <v>5.622346140072645</v>
      </c>
      <c r="H33" s="5">
        <f>+H32/$H$32*100</f>
        <v>100</v>
      </c>
      <c r="I33" s="12">
        <f>+I32/$H$32*100</f>
        <v>6.817776986106164</v>
      </c>
      <c r="J33" s="12">
        <f>+J32/$H$32*100</f>
        <v>93.17776986106163</v>
      </c>
      <c r="K33" s="8">
        <f>K32/J32*100</f>
        <v>74.83272796788377</v>
      </c>
      <c r="L33" s="8">
        <f>L32/J32*100</f>
        <v>22.371439495316384</v>
      </c>
      <c r="M33" s="9">
        <f>M32/J32*100</f>
        <v>2.795832536799847</v>
      </c>
    </row>
    <row r="34" spans="1:13" ht="15" customHeight="1">
      <c r="A34" s="57" t="s">
        <v>18</v>
      </c>
      <c r="B34" s="13">
        <f aca="true" t="shared" si="6" ref="B34:M34">+B32/B7</f>
        <v>0.7406836854460094</v>
      </c>
      <c r="C34" s="8">
        <f t="shared" si="6"/>
        <v>0.06174253268441645</v>
      </c>
      <c r="D34" s="8">
        <f t="shared" si="6"/>
        <v>1.1645516830503426</v>
      </c>
      <c r="E34" s="8">
        <f t="shared" si="6"/>
        <v>0.807437629589994</v>
      </c>
      <c r="F34" s="8">
        <f t="shared" si="6"/>
        <v>3.672811059907834</v>
      </c>
      <c r="G34" s="9">
        <f t="shared" si="6"/>
        <v>11.214285714285714</v>
      </c>
      <c r="H34" s="8">
        <f t="shared" si="6"/>
        <v>0.5908074403430766</v>
      </c>
      <c r="I34" s="8">
        <f t="shared" si="6"/>
        <v>0.08679138321995465</v>
      </c>
      <c r="J34" s="8">
        <f t="shared" si="6"/>
        <v>1.0272472875447984</v>
      </c>
      <c r="K34" s="8">
        <f t="shared" si="6"/>
        <v>0.8246260796292395</v>
      </c>
      <c r="L34" s="8">
        <f t="shared" si="6"/>
        <v>3.5248493975903616</v>
      </c>
      <c r="M34" s="9">
        <f t="shared" si="6"/>
        <v>11.037735849056604</v>
      </c>
    </row>
    <row r="35" spans="1:13" ht="15" customHeight="1">
      <c r="A35" s="62"/>
      <c r="B35" s="17"/>
      <c r="C35" s="18"/>
      <c r="D35" s="18"/>
      <c r="E35" s="18"/>
      <c r="F35" s="5"/>
      <c r="G35" s="7"/>
      <c r="H35" s="5"/>
      <c r="I35" s="6"/>
      <c r="J35" s="6"/>
      <c r="K35" s="6"/>
      <c r="L35" s="6"/>
      <c r="M35" s="7"/>
    </row>
    <row r="36" spans="1:13" ht="15" customHeight="1">
      <c r="A36" s="65" t="s">
        <v>87</v>
      </c>
      <c r="B36" s="48">
        <v>2046</v>
      </c>
      <c r="C36" s="49">
        <v>508</v>
      </c>
      <c r="D36" s="49">
        <v>1538</v>
      </c>
      <c r="E36" s="49">
        <v>1234</v>
      </c>
      <c r="F36" s="49">
        <v>277</v>
      </c>
      <c r="G36" s="51">
        <v>27</v>
      </c>
      <c r="H36" s="43">
        <v>3172</v>
      </c>
      <c r="I36" s="43">
        <v>1022</v>
      </c>
      <c r="J36" s="43">
        <v>2150</v>
      </c>
      <c r="K36" s="43">
        <v>1848</v>
      </c>
      <c r="L36" s="43">
        <v>283</v>
      </c>
      <c r="M36" s="52">
        <v>20</v>
      </c>
    </row>
    <row r="37" spans="1:13" ht="15" customHeight="1">
      <c r="A37" s="57" t="s">
        <v>13</v>
      </c>
      <c r="B37" s="19">
        <f>+B36/$B$36*100</f>
        <v>100</v>
      </c>
      <c r="C37" s="8">
        <f>+C36/$B$36*100</f>
        <v>24.82893450635386</v>
      </c>
      <c r="D37" s="8">
        <f>+D36/$B$36*100</f>
        <v>75.17106549364614</v>
      </c>
      <c r="E37" s="8">
        <f>E36/D36*100</f>
        <v>80.23407022106632</v>
      </c>
      <c r="F37" s="8">
        <f>F36/D36*100</f>
        <v>18.01040312093628</v>
      </c>
      <c r="G37" s="9">
        <f>G36/D36*100</f>
        <v>1.7555266579973992</v>
      </c>
      <c r="H37" s="20">
        <f>+H36/$H$36*100</f>
        <v>100</v>
      </c>
      <c r="I37" s="12">
        <f>+I36/$H$36*100</f>
        <v>32.219419924337956</v>
      </c>
      <c r="J37" s="12">
        <f>+J36/$H$36*100</f>
        <v>67.78058007566204</v>
      </c>
      <c r="K37" s="8">
        <f>K36/J36*100</f>
        <v>85.95348837209302</v>
      </c>
      <c r="L37" s="8">
        <f>L36/J36*100</f>
        <v>13.162790697674417</v>
      </c>
      <c r="M37" s="9">
        <f>M36/J36*100</f>
        <v>0.9302325581395349</v>
      </c>
    </row>
    <row r="38" spans="1:13" ht="15" customHeight="1">
      <c r="A38" s="57" t="s">
        <v>19</v>
      </c>
      <c r="B38" s="13">
        <f aca="true" t="shared" si="7" ref="B38:M38">+B36/B32*100</f>
        <v>10.13172229375062</v>
      </c>
      <c r="C38" s="8">
        <f t="shared" si="7"/>
        <v>78.516228748068</v>
      </c>
      <c r="D38" s="8">
        <f t="shared" si="7"/>
        <v>7.86821507136645</v>
      </c>
      <c r="E38" s="8">
        <f t="shared" si="7"/>
        <v>10.222001325381047</v>
      </c>
      <c r="F38" s="8">
        <f t="shared" si="7"/>
        <v>4.344416562107905</v>
      </c>
      <c r="G38" s="9">
        <f t="shared" si="7"/>
        <v>2.4567788898999092</v>
      </c>
      <c r="H38" s="8">
        <f t="shared" si="7"/>
        <v>14.125400783754898</v>
      </c>
      <c r="I38" s="8">
        <f t="shared" si="7"/>
        <v>66.75375571521882</v>
      </c>
      <c r="J38" s="8">
        <f t="shared" si="7"/>
        <v>10.275281972854138</v>
      </c>
      <c r="K38" s="8">
        <f t="shared" si="7"/>
        <v>11.802273598160685</v>
      </c>
      <c r="L38" s="8">
        <f t="shared" si="7"/>
        <v>6.045716727195044</v>
      </c>
      <c r="M38" s="9">
        <f t="shared" si="7"/>
        <v>3.418803418803419</v>
      </c>
    </row>
    <row r="39" spans="1:13" ht="15" customHeight="1">
      <c r="A39" s="57" t="s">
        <v>18</v>
      </c>
      <c r="B39" s="13">
        <f aca="true" t="shared" si="8" ref="B39:M39">+B36/B7</f>
        <v>0.07504401408450705</v>
      </c>
      <c r="C39" s="8">
        <f t="shared" si="8"/>
        <v>0.048477908197347076</v>
      </c>
      <c r="D39" s="8">
        <f t="shared" si="8"/>
        <v>0.09162943103961871</v>
      </c>
      <c r="E39" s="8">
        <f t="shared" si="8"/>
        <v>0.08253628519831449</v>
      </c>
      <c r="F39" s="8">
        <f t="shared" si="8"/>
        <v>0.1595622119815668</v>
      </c>
      <c r="G39" s="9">
        <f t="shared" si="8"/>
        <v>0.2755102040816326</v>
      </c>
      <c r="H39" s="8">
        <f t="shared" si="8"/>
        <v>0.0834539188087032</v>
      </c>
      <c r="I39" s="8">
        <f t="shared" si="8"/>
        <v>0.05793650793650794</v>
      </c>
      <c r="J39" s="8">
        <f t="shared" si="8"/>
        <v>0.10555255535372379</v>
      </c>
      <c r="K39" s="8">
        <f t="shared" si="8"/>
        <v>0.09732462607962925</v>
      </c>
      <c r="L39" s="8">
        <f t="shared" si="8"/>
        <v>0.21310240963855423</v>
      </c>
      <c r="M39" s="9">
        <f t="shared" si="8"/>
        <v>0.37735849056603776</v>
      </c>
    </row>
    <row r="40" spans="1:13" ht="15" customHeight="1">
      <c r="A40" s="64"/>
      <c r="B40" s="2"/>
      <c r="C40" s="3"/>
      <c r="D40" s="3"/>
      <c r="E40" s="3"/>
      <c r="F40" s="3"/>
      <c r="G40" s="4"/>
      <c r="H40" s="5"/>
      <c r="I40" s="6"/>
      <c r="J40" s="6"/>
      <c r="K40" s="6"/>
      <c r="L40" s="6"/>
      <c r="M40" s="7"/>
    </row>
    <row r="41" spans="1:13" ht="15" customHeight="1">
      <c r="A41" s="65" t="s">
        <v>46</v>
      </c>
      <c r="B41" s="48">
        <v>17321</v>
      </c>
      <c r="C41" s="49">
        <v>26</v>
      </c>
      <c r="D41" s="49">
        <v>17295</v>
      </c>
      <c r="E41" s="49">
        <v>10425</v>
      </c>
      <c r="F41" s="49">
        <v>5852</v>
      </c>
      <c r="G41" s="51">
        <v>1018</v>
      </c>
      <c r="H41" s="43">
        <v>17778</v>
      </c>
      <c r="I41" s="43">
        <v>18</v>
      </c>
      <c r="J41" s="43">
        <v>17759</v>
      </c>
      <c r="K41" s="43">
        <v>13081</v>
      </c>
      <c r="L41" s="43">
        <v>4142</v>
      </c>
      <c r="M41" s="52">
        <v>537</v>
      </c>
    </row>
    <row r="42" spans="1:13" ht="15" customHeight="1">
      <c r="A42" s="57" t="s">
        <v>13</v>
      </c>
      <c r="B42" s="2">
        <f>+B41/$B$41*100</f>
        <v>100</v>
      </c>
      <c r="C42" s="8">
        <f>+C41/$B$41*100</f>
        <v>0.150106806766353</v>
      </c>
      <c r="D42" s="8">
        <f>+D41/$B$41*100</f>
        <v>99.84989319323365</v>
      </c>
      <c r="E42" s="8">
        <f>E41/D41*100</f>
        <v>60.277536860364265</v>
      </c>
      <c r="F42" s="8">
        <f>F41/D41*100</f>
        <v>33.836368892743565</v>
      </c>
      <c r="G42" s="9">
        <f>G41/D41*100</f>
        <v>5.886094246892165</v>
      </c>
      <c r="H42" s="5">
        <f>+H41/$H$41*100</f>
        <v>100</v>
      </c>
      <c r="I42" s="12">
        <f>+I41/$H$41*100</f>
        <v>0.10124873439082012</v>
      </c>
      <c r="J42" s="12">
        <f>+J41/$H$41*100</f>
        <v>99.8931263359208</v>
      </c>
      <c r="K42" s="8">
        <f>K41/J41*100</f>
        <v>73.65842671321583</v>
      </c>
      <c r="L42" s="8">
        <f>L41/J41*100</f>
        <v>23.323385325750323</v>
      </c>
      <c r="M42" s="9">
        <f>M41/J41*100</f>
        <v>3.023818908722338</v>
      </c>
    </row>
    <row r="43" spans="1:13" ht="15" customHeight="1">
      <c r="A43" s="57" t="s">
        <v>17</v>
      </c>
      <c r="B43" s="13">
        <f aca="true" t="shared" si="9" ref="B43:M43">+B41/B32*100</f>
        <v>85.77300188174706</v>
      </c>
      <c r="C43" s="8">
        <f t="shared" si="9"/>
        <v>4.01854714064915</v>
      </c>
      <c r="D43" s="8">
        <f t="shared" si="9"/>
        <v>88.4790504936819</v>
      </c>
      <c r="E43" s="8">
        <f t="shared" si="9"/>
        <v>86.3568588469185</v>
      </c>
      <c r="F43" s="8">
        <f t="shared" si="9"/>
        <v>91.78168130489335</v>
      </c>
      <c r="G43" s="9">
        <f t="shared" si="9"/>
        <v>92.62966333030027</v>
      </c>
      <c r="H43" s="8">
        <f t="shared" si="9"/>
        <v>79.16815105094408</v>
      </c>
      <c r="I43" s="8">
        <f t="shared" si="9"/>
        <v>1.1757021554539515</v>
      </c>
      <c r="J43" s="8">
        <f t="shared" si="9"/>
        <v>84.87382909577519</v>
      </c>
      <c r="K43" s="8">
        <f t="shared" si="9"/>
        <v>83.54195938178567</v>
      </c>
      <c r="L43" s="8">
        <f t="shared" si="9"/>
        <v>88.48536637470626</v>
      </c>
      <c r="M43" s="9">
        <f t="shared" si="9"/>
        <v>91.7948717948718</v>
      </c>
    </row>
    <row r="44" spans="1:13" ht="15" customHeight="1">
      <c r="A44" s="58" t="s">
        <v>18</v>
      </c>
      <c r="B44" s="21">
        <f aca="true" t="shared" si="10" ref="B44:M44">+B41/B7</f>
        <v>0.635306631455399</v>
      </c>
      <c r="C44" s="22">
        <f t="shared" si="10"/>
        <v>0.002481152781753984</v>
      </c>
      <c r="D44" s="22">
        <f t="shared" si="10"/>
        <v>1.0303842716711349</v>
      </c>
      <c r="E44" s="22">
        <f t="shared" si="10"/>
        <v>0.6972777740619357</v>
      </c>
      <c r="F44" s="22">
        <f t="shared" si="10"/>
        <v>3.370967741935484</v>
      </c>
      <c r="G44" s="23">
        <f t="shared" si="10"/>
        <v>10.387755102040817</v>
      </c>
      <c r="H44" s="22">
        <f t="shared" si="10"/>
        <v>0.4677313267910232</v>
      </c>
      <c r="I44" s="22">
        <f t="shared" si="10"/>
        <v>0.0010204081632653062</v>
      </c>
      <c r="J44" s="22">
        <f t="shared" si="10"/>
        <v>0.8718641072217586</v>
      </c>
      <c r="K44" s="22">
        <f t="shared" si="10"/>
        <v>0.6889087844954708</v>
      </c>
      <c r="L44" s="22">
        <f t="shared" si="10"/>
        <v>3.1189759036144578</v>
      </c>
      <c r="M44" s="23">
        <f t="shared" si="10"/>
        <v>10.132075471698114</v>
      </c>
    </row>
    <row r="45" spans="1:13" ht="15" customHeight="1">
      <c r="A45" s="120" t="s">
        <v>42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</row>
    <row r="46" spans="1:13" ht="14.25" customHeight="1">
      <c r="A46" s="82" t="s">
        <v>20</v>
      </c>
      <c r="B46" s="24"/>
      <c r="C46" s="25"/>
      <c r="D46" s="49">
        <v>26410</v>
      </c>
      <c r="E46" s="49">
        <v>16331</v>
      </c>
      <c r="F46" s="49">
        <v>8648</v>
      </c>
      <c r="G46" s="51">
        <v>1431</v>
      </c>
      <c r="H46" s="53" t="s">
        <v>34</v>
      </c>
      <c r="I46" s="53" t="s">
        <v>34</v>
      </c>
      <c r="J46" s="54">
        <f>SUM(M46+L46+K46)</f>
        <v>31564.25</v>
      </c>
      <c r="K46" s="54">
        <v>20726.56</v>
      </c>
      <c r="L46" s="54">
        <f>SUM(F46+G46)</f>
        <v>10079</v>
      </c>
      <c r="M46" s="55">
        <v>758.69</v>
      </c>
    </row>
    <row r="47" spans="1:13" ht="14.25" customHeight="1">
      <c r="A47" s="68" t="s">
        <v>9</v>
      </c>
      <c r="B47" s="24"/>
      <c r="C47" s="25"/>
      <c r="D47" s="3">
        <f>+D46/$D$46*100</f>
        <v>100</v>
      </c>
      <c r="E47" s="8">
        <f>+E46/$D$46*100</f>
        <v>61.83642559636501</v>
      </c>
      <c r="F47" s="8">
        <f>+F46/$D$46*100</f>
        <v>32.74517228322605</v>
      </c>
      <c r="G47" s="9">
        <f>+G46/$D$46*100</f>
        <v>5.4184021204089365</v>
      </c>
      <c r="H47" s="25"/>
      <c r="I47" s="26"/>
      <c r="J47" s="3">
        <f>+J46/$J$46*100</f>
        <v>100</v>
      </c>
      <c r="K47" s="8">
        <f>+K46/$J$46*100</f>
        <v>65.66466809761043</v>
      </c>
      <c r="L47" s="8">
        <f>+L46/$J$46*100</f>
        <v>31.93169487632369</v>
      </c>
      <c r="M47" s="9">
        <f>+M46/$J$46*100</f>
        <v>2.4036370260658817</v>
      </c>
    </row>
    <row r="48" spans="1:13" ht="14.25" customHeight="1">
      <c r="A48" s="83"/>
      <c r="B48" s="11"/>
      <c r="C48" s="5"/>
      <c r="D48" s="3"/>
      <c r="E48" s="3"/>
      <c r="F48" s="3"/>
      <c r="G48" s="4"/>
      <c r="H48" s="5"/>
      <c r="I48" s="6"/>
      <c r="J48" s="6"/>
      <c r="K48" s="6"/>
      <c r="L48" s="6"/>
      <c r="M48" s="7"/>
    </row>
    <row r="49" spans="1:13" ht="14.25" customHeight="1">
      <c r="A49" s="29" t="s">
        <v>41</v>
      </c>
      <c r="B49" s="27"/>
      <c r="C49" s="28"/>
      <c r="D49" s="79">
        <v>164.7</v>
      </c>
      <c r="E49" s="79">
        <v>171.6</v>
      </c>
      <c r="F49" s="79">
        <v>155.9</v>
      </c>
      <c r="G49" s="80">
        <v>146.5</v>
      </c>
      <c r="H49" s="81"/>
      <c r="I49" s="81"/>
      <c r="J49" s="54">
        <v>160.38</v>
      </c>
      <c r="K49" s="54">
        <v>163.35</v>
      </c>
      <c r="L49" s="54">
        <v>153.39</v>
      </c>
      <c r="M49" s="55">
        <v>142.89</v>
      </c>
    </row>
    <row r="50" spans="1:13" ht="14.25" customHeight="1">
      <c r="A50" s="84"/>
      <c r="B50" s="11"/>
      <c r="C50" s="5"/>
      <c r="D50" s="5"/>
      <c r="E50" s="5"/>
      <c r="F50" s="5"/>
      <c r="G50" s="7"/>
      <c r="H50" s="5"/>
      <c r="I50" s="6"/>
      <c r="J50" s="6"/>
      <c r="K50" s="6"/>
      <c r="L50" s="6"/>
      <c r="M50" s="7"/>
    </row>
    <row r="51" spans="1:13" ht="14.25" customHeight="1">
      <c r="A51" s="85" t="s">
        <v>21</v>
      </c>
      <c r="B51" s="2"/>
      <c r="C51" s="3"/>
      <c r="D51" s="3"/>
      <c r="E51" s="3"/>
      <c r="F51" s="3"/>
      <c r="G51" s="4"/>
      <c r="H51" s="5"/>
      <c r="I51" s="6"/>
      <c r="J51" s="6"/>
      <c r="K51" s="6"/>
      <c r="L51" s="6"/>
      <c r="M51" s="7"/>
    </row>
    <row r="52" spans="1:13" ht="14.25" customHeight="1">
      <c r="A52" s="68" t="s">
        <v>22</v>
      </c>
      <c r="B52" s="24"/>
      <c r="C52" s="25"/>
      <c r="D52" s="49">
        <v>13066</v>
      </c>
      <c r="E52" s="49">
        <v>11450</v>
      </c>
      <c r="F52" s="49">
        <v>1529</v>
      </c>
      <c r="G52" s="51">
        <v>87</v>
      </c>
      <c r="H52" s="53"/>
      <c r="I52" s="53"/>
      <c r="J52" s="43">
        <v>18101</v>
      </c>
      <c r="K52" s="43">
        <v>16781</v>
      </c>
      <c r="L52" s="43">
        <v>1267</v>
      </c>
      <c r="M52" s="52">
        <v>53</v>
      </c>
    </row>
    <row r="53" spans="1:13" ht="14.25" customHeight="1">
      <c r="A53" s="68" t="s">
        <v>23</v>
      </c>
      <c r="B53" s="24"/>
      <c r="C53" s="25"/>
      <c r="D53" s="8">
        <f>+D52/D7*100</f>
        <v>77.84331248138218</v>
      </c>
      <c r="E53" s="8">
        <f>+E52/E7*100</f>
        <v>76.58350611999197</v>
      </c>
      <c r="F53" s="8">
        <f>+F52/F7*100</f>
        <v>88.07603686635944</v>
      </c>
      <c r="G53" s="9">
        <f>+G52/G7*100</f>
        <v>88.77551020408163</v>
      </c>
      <c r="H53" s="25"/>
      <c r="I53" s="26"/>
      <c r="J53" s="8">
        <f>+J52/J7*100</f>
        <v>88.86543276547695</v>
      </c>
      <c r="K53" s="8">
        <f>+K52/K7*100</f>
        <v>88.3768696018538</v>
      </c>
      <c r="L53" s="8">
        <f>+L52/L7*100</f>
        <v>95.4066265060241</v>
      </c>
      <c r="M53" s="9">
        <f>+M52/M7*100</f>
        <v>100</v>
      </c>
    </row>
    <row r="54" spans="1:13" ht="14.25" customHeight="1">
      <c r="A54" s="68" t="s">
        <v>24</v>
      </c>
      <c r="B54" s="24"/>
      <c r="C54" s="25"/>
      <c r="D54" s="49">
        <v>11737</v>
      </c>
      <c r="E54" s="49">
        <v>7066</v>
      </c>
      <c r="F54" s="49">
        <v>3933</v>
      </c>
      <c r="G54" s="51">
        <v>738</v>
      </c>
      <c r="H54" s="53"/>
      <c r="I54" s="53"/>
      <c r="J54" s="43">
        <v>15032</v>
      </c>
      <c r="K54" s="43">
        <v>11050</v>
      </c>
      <c r="L54" s="43">
        <v>3505</v>
      </c>
      <c r="M54" s="52">
        <v>477</v>
      </c>
    </row>
    <row r="55" spans="1:13" ht="14.25" customHeight="1">
      <c r="A55" s="68" t="s">
        <v>25</v>
      </c>
      <c r="B55" s="24"/>
      <c r="C55" s="25"/>
      <c r="D55" s="8">
        <f>+D54/D41*100</f>
        <v>67.86354437698758</v>
      </c>
      <c r="E55" s="8">
        <f>+E54/E41*100</f>
        <v>67.77937649880096</v>
      </c>
      <c r="F55" s="8">
        <f>+F54/F41*100</f>
        <v>67.20779220779221</v>
      </c>
      <c r="G55" s="9">
        <f>+G54/G41*100</f>
        <v>72.4950884086444</v>
      </c>
      <c r="H55" s="25"/>
      <c r="I55" s="26"/>
      <c r="J55" s="8">
        <f>+J54/J41*100</f>
        <v>84.64440565347148</v>
      </c>
      <c r="K55" s="8">
        <f>+K54/K41*100</f>
        <v>84.47366409295925</v>
      </c>
      <c r="L55" s="8">
        <f>+L54/L41*100</f>
        <v>84.62095605987446</v>
      </c>
      <c r="M55" s="9">
        <f>+M54/M41*100</f>
        <v>88.8268156424581</v>
      </c>
    </row>
    <row r="56" spans="1:13" ht="14.25" customHeight="1">
      <c r="A56" s="68"/>
      <c r="B56" s="11"/>
      <c r="C56" s="5"/>
      <c r="D56" s="8"/>
      <c r="E56" s="8"/>
      <c r="F56" s="8"/>
      <c r="G56" s="9"/>
      <c r="H56" s="5"/>
      <c r="I56" s="6"/>
      <c r="J56" s="6"/>
      <c r="K56" s="6"/>
      <c r="L56" s="6"/>
      <c r="M56" s="7"/>
    </row>
    <row r="57" spans="1:13" ht="14.25" customHeight="1">
      <c r="A57" s="30" t="s">
        <v>44</v>
      </c>
      <c r="B57" s="11"/>
      <c r="C57" s="5"/>
      <c r="D57" s="5"/>
      <c r="E57" s="5"/>
      <c r="F57" s="5"/>
      <c r="G57" s="7"/>
      <c r="H57" s="5"/>
      <c r="I57" s="6"/>
      <c r="J57" s="6"/>
      <c r="K57" s="6"/>
      <c r="L57" s="6"/>
      <c r="M57" s="7"/>
    </row>
    <row r="58" spans="1:13" ht="14.25" customHeight="1">
      <c r="A58" s="86" t="s">
        <v>37</v>
      </c>
      <c r="B58" s="11"/>
      <c r="C58" s="5"/>
      <c r="D58" s="5"/>
      <c r="E58" s="5"/>
      <c r="F58" s="5"/>
      <c r="G58" s="7"/>
      <c r="H58" s="5"/>
      <c r="I58" s="6"/>
      <c r="J58" s="6"/>
      <c r="K58" s="6"/>
      <c r="L58" s="6"/>
      <c r="M58" s="7"/>
    </row>
    <row r="59" spans="1:13" ht="14.25" customHeight="1">
      <c r="A59" s="68" t="s">
        <v>22</v>
      </c>
      <c r="B59" s="48">
        <v>11932</v>
      </c>
      <c r="C59" s="49">
        <v>1855</v>
      </c>
      <c r="D59" s="49">
        <v>10077</v>
      </c>
      <c r="E59" s="49">
        <v>8606</v>
      </c>
      <c r="F59" s="49">
        <v>1389</v>
      </c>
      <c r="G59" s="51">
        <v>82</v>
      </c>
      <c r="H59" s="43">
        <v>14108</v>
      </c>
      <c r="I59" s="43">
        <v>2949</v>
      </c>
      <c r="J59" s="43">
        <v>11159</v>
      </c>
      <c r="K59" s="43">
        <v>10158</v>
      </c>
      <c r="L59" s="43">
        <v>965</v>
      </c>
      <c r="M59" s="52">
        <v>36</v>
      </c>
    </row>
    <row r="60" spans="1:13" ht="14.25" customHeight="1">
      <c r="A60" s="68" t="s">
        <v>11</v>
      </c>
      <c r="B60" s="13">
        <f aca="true" t="shared" si="11" ref="B60:M60">+B59/B7*100</f>
        <v>43.76467136150235</v>
      </c>
      <c r="C60" s="8">
        <f t="shared" si="11"/>
        <v>17.70207080828323</v>
      </c>
      <c r="D60" s="8">
        <f t="shared" si="11"/>
        <v>60.03574620196604</v>
      </c>
      <c r="E60" s="8">
        <f t="shared" si="11"/>
        <v>57.561367132633265</v>
      </c>
      <c r="F60" s="8">
        <f t="shared" si="11"/>
        <v>80.01152073732719</v>
      </c>
      <c r="G60" s="9">
        <f t="shared" si="11"/>
        <v>83.6734693877551</v>
      </c>
      <c r="H60" s="8">
        <f t="shared" si="11"/>
        <v>37.11752479675866</v>
      </c>
      <c r="I60" s="8">
        <f t="shared" si="11"/>
        <v>16.717687074829932</v>
      </c>
      <c r="J60" s="8">
        <f t="shared" si="11"/>
        <v>54.784230939172275</v>
      </c>
      <c r="K60" s="8">
        <f t="shared" si="11"/>
        <v>53.496945439224774</v>
      </c>
      <c r="L60" s="8">
        <f t="shared" si="11"/>
        <v>72.66566265060241</v>
      </c>
      <c r="M60" s="9">
        <f t="shared" si="11"/>
        <v>67.9245283018868</v>
      </c>
    </row>
    <row r="61" spans="1:13" ht="14.25" customHeight="1">
      <c r="A61" s="68" t="s">
        <v>26</v>
      </c>
      <c r="B61" s="48">
        <v>24978</v>
      </c>
      <c r="C61" s="49">
        <v>2650</v>
      </c>
      <c r="D61" s="49">
        <v>22328</v>
      </c>
      <c r="E61" s="49">
        <v>17500</v>
      </c>
      <c r="F61" s="49">
        <v>4445</v>
      </c>
      <c r="G61" s="51">
        <v>383</v>
      </c>
      <c r="H61" s="43">
        <v>26595</v>
      </c>
      <c r="I61" s="43">
        <v>4446</v>
      </c>
      <c r="J61" s="43">
        <v>22149</v>
      </c>
      <c r="K61" s="43">
        <v>19297</v>
      </c>
      <c r="L61" s="43">
        <v>2719</v>
      </c>
      <c r="M61" s="52">
        <v>133</v>
      </c>
    </row>
    <row r="62" spans="1:13" ht="14.25" customHeight="1">
      <c r="A62" s="68" t="s">
        <v>9</v>
      </c>
      <c r="B62" s="2">
        <f>+B61/$B$61*100</f>
        <v>100</v>
      </c>
      <c r="C62" s="8">
        <f>+C61/$B$61*100</f>
        <v>10.609336215869966</v>
      </c>
      <c r="D62" s="8">
        <f>+D61/$B$61*100</f>
        <v>89.39066378413003</v>
      </c>
      <c r="E62" s="8">
        <f>E61/D61*100</f>
        <v>78.37692583303475</v>
      </c>
      <c r="F62" s="8">
        <f>F61/D61*100</f>
        <v>19.90773916159083</v>
      </c>
      <c r="G62" s="9">
        <f>G61/D61*100</f>
        <v>1.7153350053744176</v>
      </c>
      <c r="H62" s="10">
        <f aca="true" t="shared" si="12" ref="H62:M62">+H61/$H$61*100</f>
        <v>100</v>
      </c>
      <c r="I62" s="8">
        <f t="shared" si="12"/>
        <v>16.717428087986463</v>
      </c>
      <c r="J62" s="8">
        <f t="shared" si="12"/>
        <v>83.28257191201354</v>
      </c>
      <c r="K62" s="8">
        <f t="shared" si="12"/>
        <v>72.55875164504606</v>
      </c>
      <c r="L62" s="8">
        <f t="shared" si="12"/>
        <v>10.223726264335403</v>
      </c>
      <c r="M62" s="9">
        <f t="shared" si="12"/>
        <v>0.5000940026320737</v>
      </c>
    </row>
    <row r="63" spans="1:13" ht="14.25" customHeight="1">
      <c r="A63" s="68" t="s">
        <v>27</v>
      </c>
      <c r="B63" s="13">
        <f aca="true" t="shared" si="13" ref="B63:M63">+B61/B7</f>
        <v>0.9161531690140845</v>
      </c>
      <c r="C63" s="8">
        <f t="shared" si="13"/>
        <v>0.2528867258326176</v>
      </c>
      <c r="D63" s="8">
        <f t="shared" si="13"/>
        <v>1.3302353291629432</v>
      </c>
      <c r="E63" s="8">
        <f t="shared" si="13"/>
        <v>1.1704902682094842</v>
      </c>
      <c r="F63" s="8">
        <f t="shared" si="13"/>
        <v>2.560483870967742</v>
      </c>
      <c r="G63" s="9">
        <f t="shared" si="13"/>
        <v>3.9081632653061225</v>
      </c>
      <c r="H63" s="8">
        <f t="shared" si="13"/>
        <v>0.6997027019916335</v>
      </c>
      <c r="I63" s="8">
        <f t="shared" si="13"/>
        <v>0.25204081632653064</v>
      </c>
      <c r="J63" s="8">
        <f t="shared" si="13"/>
        <v>1.0873876969905247</v>
      </c>
      <c r="K63" s="8">
        <f t="shared" si="13"/>
        <v>1.0162734358542238</v>
      </c>
      <c r="L63" s="8">
        <f t="shared" si="13"/>
        <v>2.0474397590361444</v>
      </c>
      <c r="M63" s="9">
        <f t="shared" si="13"/>
        <v>2.509433962264151</v>
      </c>
    </row>
    <row r="64" spans="1:13" ht="14.25" customHeight="1">
      <c r="A64" s="68"/>
      <c r="B64" s="13"/>
      <c r="C64" s="8"/>
      <c r="D64" s="8"/>
      <c r="E64" s="8"/>
      <c r="F64" s="8"/>
      <c r="G64" s="9"/>
      <c r="H64" s="8"/>
      <c r="I64" s="8"/>
      <c r="J64" s="8"/>
      <c r="K64" s="8"/>
      <c r="L64" s="8"/>
      <c r="M64" s="9"/>
    </row>
    <row r="65" spans="1:13" ht="14.25" customHeight="1">
      <c r="A65" s="87" t="s">
        <v>28</v>
      </c>
      <c r="B65" s="11"/>
      <c r="C65" s="5"/>
      <c r="D65" s="5"/>
      <c r="E65" s="5"/>
      <c r="F65" s="5"/>
      <c r="G65" s="7"/>
      <c r="H65" s="5"/>
      <c r="I65" s="6"/>
      <c r="J65" s="6"/>
      <c r="K65" s="6"/>
      <c r="L65" s="6"/>
      <c r="M65" s="7"/>
    </row>
    <row r="66" spans="1:13" ht="14.25" customHeight="1">
      <c r="A66" s="68" t="s">
        <v>29</v>
      </c>
      <c r="B66" s="48">
        <v>6468</v>
      </c>
      <c r="C66" s="49">
        <v>1789</v>
      </c>
      <c r="D66" s="49">
        <v>4679</v>
      </c>
      <c r="E66" s="49">
        <v>4113</v>
      </c>
      <c r="F66" s="49">
        <v>535</v>
      </c>
      <c r="G66" s="51">
        <v>31</v>
      </c>
      <c r="H66" s="43">
        <v>4631</v>
      </c>
      <c r="I66" s="43">
        <v>1420</v>
      </c>
      <c r="J66" s="43">
        <v>3211</v>
      </c>
      <c r="K66" s="43">
        <v>2967</v>
      </c>
      <c r="L66" s="43">
        <v>234</v>
      </c>
      <c r="M66" s="52">
        <v>10</v>
      </c>
    </row>
    <row r="67" spans="1:13" ht="14.25" customHeight="1">
      <c r="A67" s="68" t="s">
        <v>11</v>
      </c>
      <c r="B67" s="13">
        <f aca="true" t="shared" si="14" ref="B67:M67">+B66/B7*100</f>
        <v>23.723591549295776</v>
      </c>
      <c r="C67" s="8">
        <f t="shared" si="14"/>
        <v>17.072239717530298</v>
      </c>
      <c r="D67" s="8">
        <f t="shared" si="14"/>
        <v>27.87607983318439</v>
      </c>
      <c r="E67" s="8">
        <f t="shared" si="14"/>
        <v>27.509865560832054</v>
      </c>
      <c r="F67" s="8">
        <f t="shared" si="14"/>
        <v>30.817972350230416</v>
      </c>
      <c r="G67" s="9">
        <f t="shared" si="14"/>
        <v>31.63265306122449</v>
      </c>
      <c r="H67" s="8">
        <f t="shared" si="14"/>
        <v>12.183956431371518</v>
      </c>
      <c r="I67" s="8">
        <f t="shared" si="14"/>
        <v>8.049886621315192</v>
      </c>
      <c r="J67" s="8">
        <f t="shared" si="14"/>
        <v>15.764151406549168</v>
      </c>
      <c r="K67" s="8">
        <f t="shared" si="14"/>
        <v>15.625658310511902</v>
      </c>
      <c r="L67" s="8">
        <f t="shared" si="14"/>
        <v>17.620481927710845</v>
      </c>
      <c r="M67" s="9">
        <f t="shared" si="14"/>
        <v>18.867924528301888</v>
      </c>
    </row>
    <row r="68" spans="1:13" ht="14.25" customHeight="1">
      <c r="A68" s="68" t="s">
        <v>30</v>
      </c>
      <c r="B68" s="48">
        <v>12261</v>
      </c>
      <c r="C68" s="49">
        <v>3077</v>
      </c>
      <c r="D68" s="49">
        <v>9184</v>
      </c>
      <c r="E68" s="49">
        <v>7854</v>
      </c>
      <c r="F68" s="49">
        <v>1242</v>
      </c>
      <c r="G68" s="51">
        <v>88</v>
      </c>
      <c r="H68" s="43">
        <v>8795</v>
      </c>
      <c r="I68" s="43">
        <v>2665</v>
      </c>
      <c r="J68" s="43">
        <v>6130</v>
      </c>
      <c r="K68" s="43">
        <v>5564</v>
      </c>
      <c r="L68" s="43">
        <v>539</v>
      </c>
      <c r="M68" s="52">
        <v>27</v>
      </c>
    </row>
    <row r="69" spans="1:13" ht="14.25" customHeight="1">
      <c r="A69" s="68" t="s">
        <v>13</v>
      </c>
      <c r="B69" s="2">
        <f>+B68/$B$68*100</f>
        <v>100</v>
      </c>
      <c r="C69" s="8">
        <f>+C68/$B$68*100</f>
        <v>25.09583231384063</v>
      </c>
      <c r="D69" s="8">
        <f>+D68/$B$68*100</f>
        <v>74.90416768615937</v>
      </c>
      <c r="E69" s="8">
        <f>E68/D68*100</f>
        <v>85.51829268292683</v>
      </c>
      <c r="F69" s="8">
        <f>F68/D68*100</f>
        <v>13.523519163763067</v>
      </c>
      <c r="G69" s="9">
        <f>G68/D68*100</f>
        <v>0.9581881533101044</v>
      </c>
      <c r="H69" s="10">
        <f>+H68/$H$68*100</f>
        <v>100</v>
      </c>
      <c r="I69" s="8">
        <f>+I68/$H$68*100</f>
        <v>30.30130756111427</v>
      </c>
      <c r="J69" s="8">
        <f>+J68/$H$68*100</f>
        <v>69.69869243888573</v>
      </c>
      <c r="K69" s="8">
        <f>K68/J68*100</f>
        <v>90.76672104404567</v>
      </c>
      <c r="L69" s="8">
        <f>L68/J68*100</f>
        <v>8.792822185970635</v>
      </c>
      <c r="M69" s="9">
        <f>M68/J68*100</f>
        <v>0.4404567699836868</v>
      </c>
    </row>
    <row r="70" spans="1:13" ht="14.25" customHeight="1">
      <c r="A70" s="68" t="s">
        <v>38</v>
      </c>
      <c r="B70" s="13">
        <f aca="true" t="shared" si="15" ref="B70:M70">+B68/B7</f>
        <v>0.44971390845070425</v>
      </c>
      <c r="C70" s="8">
        <f t="shared" si="15"/>
        <v>0.2936348888252696</v>
      </c>
      <c r="D70" s="8">
        <f t="shared" si="15"/>
        <v>0.5471551980935359</v>
      </c>
      <c r="E70" s="8">
        <f t="shared" si="15"/>
        <v>0.5253160323724165</v>
      </c>
      <c r="F70" s="8">
        <f t="shared" si="15"/>
        <v>0.7154377880184332</v>
      </c>
      <c r="G70" s="9">
        <f t="shared" si="15"/>
        <v>0.8979591836734694</v>
      </c>
      <c r="H70" s="8">
        <f t="shared" si="15"/>
        <v>0.231392564918835</v>
      </c>
      <c r="I70" s="8">
        <f t="shared" si="15"/>
        <v>0.15107709750566894</v>
      </c>
      <c r="J70" s="8">
        <f t="shared" si="15"/>
        <v>0.3009475182875939</v>
      </c>
      <c r="K70" s="8">
        <f t="shared" si="15"/>
        <v>0.2930271750579313</v>
      </c>
      <c r="L70" s="8">
        <f t="shared" si="15"/>
        <v>0.4058734939759036</v>
      </c>
      <c r="M70" s="9">
        <f t="shared" si="15"/>
        <v>0.5094339622641509</v>
      </c>
    </row>
    <row r="71" spans="1:13" ht="14.25" customHeight="1">
      <c r="A71" s="68"/>
      <c r="B71" s="13"/>
      <c r="C71" s="8"/>
      <c r="D71" s="8"/>
      <c r="E71" s="8"/>
      <c r="F71" s="8"/>
      <c r="G71" s="9"/>
      <c r="H71" s="8"/>
      <c r="I71" s="8"/>
      <c r="J71" s="8"/>
      <c r="K71" s="8"/>
      <c r="L71" s="8"/>
      <c r="M71" s="9"/>
    </row>
    <row r="72" spans="1:13" ht="14.25" customHeight="1">
      <c r="A72" s="87" t="s">
        <v>31</v>
      </c>
      <c r="B72" s="11"/>
      <c r="C72" s="5"/>
      <c r="D72" s="5"/>
      <c r="E72" s="5"/>
      <c r="F72" s="5"/>
      <c r="G72" s="7"/>
      <c r="H72" s="5"/>
      <c r="I72" s="6"/>
      <c r="J72" s="6"/>
      <c r="K72" s="6"/>
      <c r="L72" s="6"/>
      <c r="M72" s="7"/>
    </row>
    <row r="73" spans="1:13" ht="14.25" customHeight="1">
      <c r="A73" s="68" t="s">
        <v>29</v>
      </c>
      <c r="B73" s="48">
        <v>19942</v>
      </c>
      <c r="C73" s="49">
        <v>6201</v>
      </c>
      <c r="D73" s="49">
        <v>13741</v>
      </c>
      <c r="E73" s="49">
        <v>12114</v>
      </c>
      <c r="F73" s="49">
        <v>1543</v>
      </c>
      <c r="G73" s="51">
        <v>84</v>
      </c>
      <c r="H73" s="43">
        <v>24273</v>
      </c>
      <c r="I73" s="43">
        <v>8745</v>
      </c>
      <c r="J73" s="43">
        <v>15528</v>
      </c>
      <c r="K73" s="43">
        <v>14466</v>
      </c>
      <c r="L73" s="43">
        <v>1028</v>
      </c>
      <c r="M73" s="52">
        <v>34</v>
      </c>
    </row>
    <row r="74" spans="1:13" ht="14.25" customHeight="1">
      <c r="A74" s="68" t="s">
        <v>32</v>
      </c>
      <c r="B74" s="13">
        <f aca="true" t="shared" si="16" ref="B74:M74">+B73/B7*100</f>
        <v>73.14407276995306</v>
      </c>
      <c r="C74" s="8">
        <f t="shared" si="16"/>
        <v>59.17549384483253</v>
      </c>
      <c r="D74" s="8">
        <f t="shared" si="16"/>
        <v>81.86476020256181</v>
      </c>
      <c r="E74" s="8">
        <f t="shared" si="16"/>
        <v>81.02468062336968</v>
      </c>
      <c r="F74" s="8">
        <f t="shared" si="16"/>
        <v>88.88248847926268</v>
      </c>
      <c r="G74" s="9">
        <f t="shared" si="16"/>
        <v>85.71428571428571</v>
      </c>
      <c r="H74" s="8">
        <f t="shared" si="16"/>
        <v>63.86119077060696</v>
      </c>
      <c r="I74" s="8">
        <f t="shared" si="16"/>
        <v>49.57482993197279</v>
      </c>
      <c r="J74" s="8">
        <f t="shared" si="16"/>
        <v>76.23349207128479</v>
      </c>
      <c r="K74" s="8">
        <f t="shared" si="16"/>
        <v>76.18495892142406</v>
      </c>
      <c r="L74" s="8">
        <f t="shared" si="16"/>
        <v>77.40963855421687</v>
      </c>
      <c r="M74" s="9">
        <f t="shared" si="16"/>
        <v>64.15094339622641</v>
      </c>
    </row>
    <row r="75" spans="1:13" ht="14.25" customHeight="1">
      <c r="A75" s="68" t="s">
        <v>67</v>
      </c>
      <c r="B75" s="33">
        <v>135630</v>
      </c>
      <c r="C75" s="34">
        <v>33761</v>
      </c>
      <c r="D75" s="34">
        <v>101869</v>
      </c>
      <c r="E75" s="34">
        <v>85111</v>
      </c>
      <c r="F75" s="34">
        <v>15689</v>
      </c>
      <c r="G75" s="4">
        <v>1069</v>
      </c>
      <c r="H75" s="35">
        <v>143595</v>
      </c>
      <c r="I75" s="35">
        <v>46395</v>
      </c>
      <c r="J75" s="35">
        <v>97200</v>
      </c>
      <c r="K75" s="35">
        <v>88756</v>
      </c>
      <c r="L75" s="35">
        <v>7953</v>
      </c>
      <c r="M75" s="36">
        <v>491</v>
      </c>
    </row>
    <row r="76" spans="1:13" ht="14.25" customHeight="1">
      <c r="A76" s="68" t="s">
        <v>9</v>
      </c>
      <c r="B76" s="2">
        <f>+B75/$B$75*100</f>
        <v>100</v>
      </c>
      <c r="C76" s="8">
        <f>+C75/$B$75*100</f>
        <v>24.891985548919855</v>
      </c>
      <c r="D76" s="8">
        <f>+D75/$B$75*100</f>
        <v>75.10801445108014</v>
      </c>
      <c r="E76" s="8">
        <f>E75/D75*100</f>
        <v>83.5494605817275</v>
      </c>
      <c r="F76" s="8">
        <f>F75/D75*100</f>
        <v>15.401152460513012</v>
      </c>
      <c r="G76" s="9">
        <f>G75/D75*100</f>
        <v>1.0493869577594754</v>
      </c>
      <c r="H76" s="10">
        <f>+H75/$H$75*100</f>
        <v>100</v>
      </c>
      <c r="I76" s="8">
        <f>+I75/$H$75*100</f>
        <v>32.309620808523974</v>
      </c>
      <c r="J76" s="8">
        <f>+J75/$H$75*100</f>
        <v>67.69037919147603</v>
      </c>
      <c r="K76" s="8">
        <f>K75/J75*100</f>
        <v>91.3127572016461</v>
      </c>
      <c r="L76" s="8">
        <f>L75/J75*100</f>
        <v>8.182098765432098</v>
      </c>
      <c r="M76" s="9">
        <f>M75/J75*100</f>
        <v>0.5051440329218106</v>
      </c>
    </row>
    <row r="77" spans="1:13" ht="14.25" customHeight="1">
      <c r="A77" s="68" t="s">
        <v>39</v>
      </c>
      <c r="B77" s="13">
        <f aca="true" t="shared" si="17" ref="B77:M77">+B75/B7</f>
        <v>4.974691901408451</v>
      </c>
      <c r="C77" s="8">
        <f t="shared" si="17"/>
        <v>3.2217768871075485</v>
      </c>
      <c r="D77" s="8">
        <f t="shared" si="17"/>
        <v>6.069049746797736</v>
      </c>
      <c r="E77" s="8">
        <f t="shared" si="17"/>
        <v>5.692662698147281</v>
      </c>
      <c r="F77" s="8">
        <f t="shared" si="17"/>
        <v>9.037442396313365</v>
      </c>
      <c r="G77" s="9">
        <f t="shared" si="17"/>
        <v>10.908163265306122</v>
      </c>
      <c r="H77" s="8">
        <f t="shared" si="17"/>
        <v>3.777921018706096</v>
      </c>
      <c r="I77" s="8">
        <f t="shared" si="17"/>
        <v>2.6301020408163267</v>
      </c>
      <c r="J77" s="8">
        <f t="shared" si="17"/>
        <v>4.771957386224164</v>
      </c>
      <c r="K77" s="8">
        <f t="shared" si="17"/>
        <v>4.674320623551717</v>
      </c>
      <c r="L77" s="8">
        <f t="shared" si="17"/>
        <v>5.988704819277109</v>
      </c>
      <c r="M77" s="9">
        <f t="shared" si="17"/>
        <v>9.264150943396226</v>
      </c>
    </row>
    <row r="78" spans="1:13" ht="14.25" customHeight="1">
      <c r="A78" s="88"/>
      <c r="B78" s="13"/>
      <c r="C78" s="8"/>
      <c r="D78" s="8"/>
      <c r="E78" s="8"/>
      <c r="F78" s="8"/>
      <c r="G78" s="9"/>
      <c r="H78" s="8"/>
      <c r="I78" s="8"/>
      <c r="J78" s="8"/>
      <c r="K78" s="8"/>
      <c r="L78" s="8"/>
      <c r="M78" s="9"/>
    </row>
    <row r="79" spans="1:13" ht="14.25" customHeight="1">
      <c r="A79" s="87" t="s">
        <v>68</v>
      </c>
      <c r="B79" s="2"/>
      <c r="C79" s="3"/>
      <c r="D79" s="3"/>
      <c r="E79" s="3"/>
      <c r="F79" s="3"/>
      <c r="G79" s="4"/>
      <c r="H79" s="5"/>
      <c r="I79" s="6"/>
      <c r="J79" s="6"/>
      <c r="K79" s="6"/>
      <c r="L79" s="6"/>
      <c r="M79" s="7"/>
    </row>
    <row r="80" spans="1:13" ht="14.25" customHeight="1">
      <c r="A80" s="68" t="s">
        <v>29</v>
      </c>
      <c r="B80" s="48">
        <v>9665</v>
      </c>
      <c r="C80" s="49">
        <v>2772</v>
      </c>
      <c r="D80" s="49">
        <v>6893</v>
      </c>
      <c r="E80" s="49">
        <v>5975</v>
      </c>
      <c r="F80" s="49">
        <v>865</v>
      </c>
      <c r="G80" s="51">
        <v>53</v>
      </c>
      <c r="H80" s="43">
        <v>9851</v>
      </c>
      <c r="I80" s="43">
        <v>3023</v>
      </c>
      <c r="J80" s="43">
        <v>6828</v>
      </c>
      <c r="K80" s="43">
        <v>6260</v>
      </c>
      <c r="L80" s="43">
        <v>546</v>
      </c>
      <c r="M80" s="52">
        <v>22</v>
      </c>
    </row>
    <row r="81" spans="1:13" ht="14.25" customHeight="1">
      <c r="A81" s="68" t="s">
        <v>32</v>
      </c>
      <c r="B81" s="13">
        <f aca="true" t="shared" si="18" ref="B81:M81">+B80/B7*100</f>
        <v>35.44967723004695</v>
      </c>
      <c r="C81" s="8">
        <f t="shared" si="18"/>
        <v>26.452905811623246</v>
      </c>
      <c r="D81" s="8">
        <f t="shared" si="18"/>
        <v>41.06642835865356</v>
      </c>
      <c r="E81" s="8">
        <f t="shared" si="18"/>
        <v>39.96388201458097</v>
      </c>
      <c r="F81" s="8">
        <f t="shared" si="18"/>
        <v>49.827188940092164</v>
      </c>
      <c r="G81" s="9">
        <f t="shared" si="18"/>
        <v>54.08163265306123</v>
      </c>
      <c r="H81" s="8">
        <f t="shared" si="18"/>
        <v>25.91754584440527</v>
      </c>
      <c r="I81" s="8">
        <f t="shared" si="18"/>
        <v>17.13718820861678</v>
      </c>
      <c r="J81" s="8">
        <f t="shared" si="18"/>
        <v>33.52152781187098</v>
      </c>
      <c r="K81" s="8">
        <f t="shared" si="18"/>
        <v>32.96819043606488</v>
      </c>
      <c r="L81" s="8">
        <f t="shared" si="18"/>
        <v>41.1144578313253</v>
      </c>
      <c r="M81" s="9">
        <f t="shared" si="18"/>
        <v>41.509433962264154</v>
      </c>
    </row>
    <row r="82" spans="1:13" ht="14.25" customHeight="1">
      <c r="A82" s="68" t="s">
        <v>33</v>
      </c>
      <c r="B82" s="48">
        <v>37506</v>
      </c>
      <c r="C82" s="49">
        <v>10338</v>
      </c>
      <c r="D82" s="49">
        <v>27168</v>
      </c>
      <c r="E82" s="49">
        <v>23037</v>
      </c>
      <c r="F82" s="49">
        <v>3840</v>
      </c>
      <c r="G82" s="51">
        <v>291</v>
      </c>
      <c r="H82" s="43">
        <v>46589</v>
      </c>
      <c r="I82" s="43">
        <v>13230</v>
      </c>
      <c r="J82" s="43">
        <v>33359</v>
      </c>
      <c r="K82" s="43">
        <v>29972</v>
      </c>
      <c r="L82" s="43">
        <v>3205</v>
      </c>
      <c r="M82" s="52">
        <v>182</v>
      </c>
    </row>
    <row r="83" spans="1:13" ht="14.25" customHeight="1">
      <c r="A83" s="68" t="s">
        <v>9</v>
      </c>
      <c r="B83" s="2">
        <f>+B82/$B$82*100</f>
        <v>100</v>
      </c>
      <c r="C83" s="8">
        <f>+C82/$B$82*100</f>
        <v>27.5635898256279</v>
      </c>
      <c r="D83" s="8">
        <f>+D82/$B$82*100</f>
        <v>72.4364101743721</v>
      </c>
      <c r="E83" s="8">
        <f>E82/D82*100</f>
        <v>84.7946113074205</v>
      </c>
      <c r="F83" s="8">
        <f>F82/D82*100</f>
        <v>14.13427561837456</v>
      </c>
      <c r="G83" s="9">
        <f>G82/D82*100</f>
        <v>1.071113074204947</v>
      </c>
      <c r="H83" s="10">
        <f>+H82/$H$82*100</f>
        <v>100</v>
      </c>
      <c r="I83" s="8">
        <f>+I82/$H$82*100</f>
        <v>28.397261156066882</v>
      </c>
      <c r="J83" s="8">
        <f>+J82/$H$82*100</f>
        <v>71.60273884393312</v>
      </c>
      <c r="K83" s="8">
        <f>K82/J82*100</f>
        <v>89.84681795017836</v>
      </c>
      <c r="L83" s="8">
        <f>L82/J82*100</f>
        <v>9.607602146347313</v>
      </c>
      <c r="M83" s="9">
        <f>M82/J82*100</f>
        <v>0.5455799034743248</v>
      </c>
    </row>
    <row r="84" spans="1:13" ht="14.25" customHeight="1">
      <c r="A84" s="89" t="s">
        <v>40</v>
      </c>
      <c r="B84" s="21">
        <f aca="true" t="shared" si="19" ref="B84:M84">+B82/B7</f>
        <v>1.3756602112676057</v>
      </c>
      <c r="C84" s="22">
        <f t="shared" si="19"/>
        <v>0.9865445176066419</v>
      </c>
      <c r="D84" s="22">
        <f t="shared" si="19"/>
        <v>1.6185880250223414</v>
      </c>
      <c r="E84" s="22">
        <f t="shared" si="19"/>
        <v>1.5408333890709651</v>
      </c>
      <c r="F84" s="22">
        <f t="shared" si="19"/>
        <v>2.2119815668202767</v>
      </c>
      <c r="G84" s="23">
        <f t="shared" si="19"/>
        <v>2.9693877551020407</v>
      </c>
      <c r="H84" s="22">
        <f t="shared" si="19"/>
        <v>1.225736009892394</v>
      </c>
      <c r="I84" s="22">
        <f t="shared" si="19"/>
        <v>0.75</v>
      </c>
      <c r="J84" s="22">
        <f t="shared" si="19"/>
        <v>1.6377338111836615</v>
      </c>
      <c r="K84" s="22">
        <f t="shared" si="19"/>
        <v>1.5784706130187487</v>
      </c>
      <c r="L84" s="22">
        <f t="shared" si="19"/>
        <v>2.4134036144578315</v>
      </c>
      <c r="M84" s="23">
        <f t="shared" si="19"/>
        <v>3.4339622641509435</v>
      </c>
    </row>
    <row r="85" spans="1:13" ht="14.25" customHeight="1">
      <c r="A85" s="120" t="s">
        <v>42</v>
      </c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</row>
  </sheetData>
  <sheetProtection/>
  <mergeCells count="12">
    <mergeCell ref="A45:M45"/>
    <mergeCell ref="A85:M85"/>
    <mergeCell ref="A1:M1"/>
    <mergeCell ref="A4:A6"/>
    <mergeCell ref="B4:G4"/>
    <mergeCell ref="H4:M4"/>
    <mergeCell ref="B5:B6"/>
    <mergeCell ref="C5:C6"/>
    <mergeCell ref="D5:G5"/>
    <mergeCell ref="H5:H6"/>
    <mergeCell ref="I5:I6"/>
    <mergeCell ref="J5:M5"/>
  </mergeCells>
  <printOptions/>
  <pageMargins left="1" right="0.75" top="1" bottom="1" header="0.5" footer="0.5"/>
  <pageSetup firstPageNumber="39" useFirstPageNumber="1" horizontalDpi="600" verticalDpi="600" orientation="portrait" r:id="rId1"/>
  <headerFooter alignWithMargins="0">
    <oddFooter>&amp;L&amp;"Arial Narrow,Regular"&amp;9Zila Series : Kishoreganj&amp;C&amp;"Arial Narrow,Regular"&amp;P&amp;R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85"/>
  <sheetViews>
    <sheetView view="pageLayout" workbookViewId="0" topLeftCell="A1">
      <selection activeCell="I5" sqref="I5:I6"/>
    </sheetView>
  </sheetViews>
  <sheetFormatPr defaultColWidth="9.140625" defaultRowHeight="15" customHeight="1"/>
  <cols>
    <col min="1" max="1" width="19.421875" style="43" customWidth="1"/>
    <col min="2" max="13" width="5.57421875" style="43" customWidth="1"/>
    <col min="14" max="16384" width="9.140625" style="43" customWidth="1"/>
  </cols>
  <sheetData>
    <row r="1" spans="1:13" ht="15" customHeight="1">
      <c r="A1" s="111" t="s">
        <v>63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5" customHeight="1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5" customHeight="1">
      <c r="A3" s="102" t="s">
        <v>49</v>
      </c>
      <c r="B3" s="103"/>
      <c r="C3" s="103"/>
      <c r="D3" s="103"/>
      <c r="E3" s="103"/>
      <c r="F3" s="103"/>
      <c r="G3" s="104" t="s">
        <v>79</v>
      </c>
      <c r="H3" s="104"/>
      <c r="I3" s="104"/>
      <c r="J3" s="104"/>
      <c r="K3" s="103" t="s">
        <v>0</v>
      </c>
      <c r="L3" s="103"/>
      <c r="M3" s="103"/>
    </row>
    <row r="4" spans="1:13" ht="15" customHeight="1">
      <c r="A4" s="131" t="s">
        <v>1</v>
      </c>
      <c r="B4" s="128">
        <v>1996</v>
      </c>
      <c r="C4" s="128"/>
      <c r="D4" s="128"/>
      <c r="E4" s="128"/>
      <c r="F4" s="128"/>
      <c r="G4" s="128"/>
      <c r="H4" s="128">
        <v>2008</v>
      </c>
      <c r="I4" s="128"/>
      <c r="J4" s="128"/>
      <c r="K4" s="128"/>
      <c r="L4" s="128"/>
      <c r="M4" s="128"/>
    </row>
    <row r="5" spans="1:13" ht="15" customHeight="1">
      <c r="A5" s="132"/>
      <c r="B5" s="129" t="s">
        <v>2</v>
      </c>
      <c r="C5" s="129" t="s">
        <v>36</v>
      </c>
      <c r="D5" s="128" t="s">
        <v>3</v>
      </c>
      <c r="E5" s="128"/>
      <c r="F5" s="128"/>
      <c r="G5" s="128"/>
      <c r="H5" s="129" t="s">
        <v>2</v>
      </c>
      <c r="I5" s="129" t="s">
        <v>36</v>
      </c>
      <c r="J5" s="128" t="s">
        <v>3</v>
      </c>
      <c r="K5" s="128"/>
      <c r="L5" s="128"/>
      <c r="M5" s="128"/>
    </row>
    <row r="6" spans="1:13" ht="15" customHeight="1">
      <c r="A6" s="133"/>
      <c r="B6" s="129"/>
      <c r="C6" s="129"/>
      <c r="D6" s="1" t="s">
        <v>4</v>
      </c>
      <c r="E6" s="1" t="s">
        <v>5</v>
      </c>
      <c r="F6" s="1" t="s">
        <v>6</v>
      </c>
      <c r="G6" s="1" t="s">
        <v>7</v>
      </c>
      <c r="H6" s="129"/>
      <c r="I6" s="129"/>
      <c r="J6" s="1" t="s">
        <v>4</v>
      </c>
      <c r="K6" s="1" t="s">
        <v>5</v>
      </c>
      <c r="L6" s="1" t="s">
        <v>6</v>
      </c>
      <c r="M6" s="1" t="s">
        <v>7</v>
      </c>
    </row>
    <row r="7" spans="1:13" ht="15" customHeight="1">
      <c r="A7" s="56" t="s">
        <v>8</v>
      </c>
      <c r="B7" s="48">
        <v>16464</v>
      </c>
      <c r="C7" s="49">
        <v>5084</v>
      </c>
      <c r="D7" s="49">
        <v>11380</v>
      </c>
      <c r="E7" s="49">
        <v>7007</v>
      </c>
      <c r="F7" s="49">
        <v>3142</v>
      </c>
      <c r="G7" s="51">
        <v>1231</v>
      </c>
      <c r="H7" s="43">
        <v>22564</v>
      </c>
      <c r="I7" s="43">
        <v>7953</v>
      </c>
      <c r="J7" s="43">
        <v>14611</v>
      </c>
      <c r="K7" s="43">
        <v>9168</v>
      </c>
      <c r="L7" s="43">
        <v>4297</v>
      </c>
      <c r="M7" s="50">
        <v>1146</v>
      </c>
    </row>
    <row r="8" spans="1:13" ht="15" customHeight="1">
      <c r="A8" s="57" t="s">
        <v>9</v>
      </c>
      <c r="B8" s="2">
        <f>+B7/$B$7*100</f>
        <v>100</v>
      </c>
      <c r="C8" s="8">
        <f>+C7/$B$7*100</f>
        <v>30.87949465500486</v>
      </c>
      <c r="D8" s="8">
        <f>+D7/$B$7*100</f>
        <v>69.12050534499514</v>
      </c>
      <c r="E8" s="8">
        <f>E7/D7*100</f>
        <v>61.57293497363796</v>
      </c>
      <c r="F8" s="8">
        <f>F7/D7*100</f>
        <v>27.60984182776801</v>
      </c>
      <c r="G8" s="9">
        <f>G7/D7*100</f>
        <v>10.817223198594023</v>
      </c>
      <c r="H8" s="10">
        <f>+H7/$H$7*100</f>
        <v>100</v>
      </c>
      <c r="I8" s="8">
        <f>+I7/$H$7*100</f>
        <v>35.2464102109555</v>
      </c>
      <c r="J8" s="8">
        <f>+J7/$H$7*100</f>
        <v>64.7535897890445</v>
      </c>
      <c r="K8" s="8">
        <f>K7/J7*100</f>
        <v>62.747245226199446</v>
      </c>
      <c r="L8" s="8">
        <f>L7/J7*100</f>
        <v>29.40934912052563</v>
      </c>
      <c r="M8" s="9">
        <f>M7/J7*100</f>
        <v>7.843405653274931</v>
      </c>
    </row>
    <row r="9" spans="1:13" ht="12.75" customHeight="1">
      <c r="A9" s="59"/>
      <c r="B9" s="2"/>
      <c r="C9" s="3"/>
      <c r="D9" s="3"/>
      <c r="E9" s="3"/>
      <c r="F9" s="3"/>
      <c r="G9" s="4"/>
      <c r="H9" s="5"/>
      <c r="I9" s="6"/>
      <c r="J9" s="6"/>
      <c r="K9" s="6"/>
      <c r="L9" s="6"/>
      <c r="M9" s="7"/>
    </row>
    <row r="10" spans="1:13" ht="15" customHeight="1">
      <c r="A10" s="56" t="s">
        <v>45</v>
      </c>
      <c r="B10" s="11"/>
      <c r="C10" s="5"/>
      <c r="D10" s="5"/>
      <c r="E10" s="5"/>
      <c r="F10" s="5"/>
      <c r="G10" s="7"/>
      <c r="H10" s="5"/>
      <c r="I10" s="6"/>
      <c r="J10" s="6"/>
      <c r="K10" s="6"/>
      <c r="L10" s="6"/>
      <c r="M10" s="7"/>
    </row>
    <row r="11" spans="1:13" ht="15" customHeight="1">
      <c r="A11" s="60" t="s">
        <v>10</v>
      </c>
      <c r="B11" s="48">
        <v>8788</v>
      </c>
      <c r="C11" s="49">
        <v>2933</v>
      </c>
      <c r="D11" s="49">
        <v>5855</v>
      </c>
      <c r="E11" s="49">
        <v>3905</v>
      </c>
      <c r="F11" s="49">
        <v>1373</v>
      </c>
      <c r="G11" s="51">
        <v>577</v>
      </c>
      <c r="H11" s="43">
        <v>11987</v>
      </c>
      <c r="I11" s="43">
        <v>5547</v>
      </c>
      <c r="J11" s="43">
        <v>6440</v>
      </c>
      <c r="K11" s="43">
        <v>4408</v>
      </c>
      <c r="L11" s="43">
        <v>1552</v>
      </c>
      <c r="M11" s="52">
        <v>480</v>
      </c>
    </row>
    <row r="12" spans="1:13" ht="15" customHeight="1">
      <c r="A12" s="57" t="s">
        <v>84</v>
      </c>
      <c r="B12" s="2">
        <f>+B11/$B$11*100</f>
        <v>100</v>
      </c>
      <c r="C12" s="8">
        <f>+C11/$B$11*100</f>
        <v>33.37505689576695</v>
      </c>
      <c r="D12" s="8">
        <f>+D11/$B$11*100</f>
        <v>66.62494310423305</v>
      </c>
      <c r="E12" s="8">
        <f>E11/D11*100</f>
        <v>66.69513236549957</v>
      </c>
      <c r="F12" s="8">
        <f>F11/D11*100</f>
        <v>23.45004269854825</v>
      </c>
      <c r="G12" s="9">
        <f>G11/D11*100</f>
        <v>9.854824935952177</v>
      </c>
      <c r="H12" s="5">
        <f>+H11/$H$11*100</f>
        <v>100</v>
      </c>
      <c r="I12" s="12">
        <f>+I11/$H$11*100</f>
        <v>46.275131392341706</v>
      </c>
      <c r="J12" s="12">
        <f>+J11/$H$11*100</f>
        <v>53.724868607658294</v>
      </c>
      <c r="K12" s="8">
        <f>K11/J11*100</f>
        <v>68.44720496894409</v>
      </c>
      <c r="L12" s="8">
        <f>L11/J11*100</f>
        <v>24.099378881987576</v>
      </c>
      <c r="M12" s="9">
        <f>M11/J11*100</f>
        <v>7.453416149068323</v>
      </c>
    </row>
    <row r="13" spans="1:13" ht="15" customHeight="1">
      <c r="A13" s="57" t="s">
        <v>85</v>
      </c>
      <c r="B13" s="13">
        <f aca="true" t="shared" si="0" ref="B13:M13">+B11/B7*100</f>
        <v>53.377065111758995</v>
      </c>
      <c r="C13" s="8">
        <f t="shared" si="0"/>
        <v>57.69079464988198</v>
      </c>
      <c r="D13" s="8">
        <f t="shared" si="0"/>
        <v>51.44991212653779</v>
      </c>
      <c r="E13" s="8">
        <f t="shared" si="0"/>
        <v>55.72998430141287</v>
      </c>
      <c r="F13" s="8">
        <f t="shared" si="0"/>
        <v>43.698281349458945</v>
      </c>
      <c r="G13" s="9">
        <f t="shared" si="0"/>
        <v>46.87246141348497</v>
      </c>
      <c r="H13" s="8">
        <f t="shared" si="0"/>
        <v>53.124446020209184</v>
      </c>
      <c r="I13" s="8">
        <f t="shared" si="0"/>
        <v>69.74726518294983</v>
      </c>
      <c r="J13" s="8">
        <f t="shared" si="0"/>
        <v>44.076380808979536</v>
      </c>
      <c r="K13" s="8">
        <f t="shared" si="0"/>
        <v>48.08027923211169</v>
      </c>
      <c r="L13" s="8">
        <f t="shared" si="0"/>
        <v>36.11822201535955</v>
      </c>
      <c r="M13" s="9">
        <f t="shared" si="0"/>
        <v>41.8848167539267</v>
      </c>
    </row>
    <row r="14" spans="1:13" ht="12.75" customHeight="1">
      <c r="A14" s="59"/>
      <c r="B14" s="14"/>
      <c r="C14" s="15"/>
      <c r="D14" s="15"/>
      <c r="E14" s="15"/>
      <c r="F14" s="15"/>
      <c r="G14" s="16"/>
      <c r="H14" s="5"/>
      <c r="I14" s="6"/>
      <c r="J14" s="6"/>
      <c r="K14" s="6"/>
      <c r="L14" s="6"/>
      <c r="M14" s="7"/>
    </row>
    <row r="15" spans="1:13" ht="15" customHeight="1">
      <c r="A15" s="56" t="s">
        <v>12</v>
      </c>
      <c r="B15" s="48">
        <v>4762</v>
      </c>
      <c r="C15" s="49">
        <v>99</v>
      </c>
      <c r="D15" s="49">
        <v>4663</v>
      </c>
      <c r="E15" s="49">
        <v>2383</v>
      </c>
      <c r="F15" s="49">
        <v>1641</v>
      </c>
      <c r="G15" s="51">
        <v>639</v>
      </c>
      <c r="H15" s="43">
        <v>7255</v>
      </c>
      <c r="I15" s="43">
        <v>251</v>
      </c>
      <c r="J15" s="43">
        <v>7004</v>
      </c>
      <c r="K15" s="43">
        <v>3783</v>
      </c>
      <c r="L15" s="43">
        <v>2561</v>
      </c>
      <c r="M15" s="52">
        <v>660</v>
      </c>
    </row>
    <row r="16" spans="1:13" ht="15" customHeight="1">
      <c r="A16" s="57" t="s">
        <v>86</v>
      </c>
      <c r="B16" s="2">
        <v>100</v>
      </c>
      <c r="C16" s="8">
        <f>C15/B15*100</f>
        <v>2.0789584208315834</v>
      </c>
      <c r="D16" s="8">
        <f>D15/B15*100</f>
        <v>97.92104157916842</v>
      </c>
      <c r="E16" s="8">
        <f>E15/D15*100</f>
        <v>51.104439202230324</v>
      </c>
      <c r="F16" s="8">
        <f>F15/D15*100</f>
        <v>35.19193652155265</v>
      </c>
      <c r="G16" s="9">
        <f>G15/D15*100</f>
        <v>13.703624276217028</v>
      </c>
      <c r="H16" s="5">
        <f>+H15/$H$15*100</f>
        <v>100</v>
      </c>
      <c r="I16" s="12">
        <f>+I15/$H$15*100</f>
        <v>3.459682977257064</v>
      </c>
      <c r="J16" s="12">
        <f>+J15/$H$15*100</f>
        <v>96.54031702274294</v>
      </c>
      <c r="K16" s="8">
        <f>K15/J15*100</f>
        <v>54.01199314677327</v>
      </c>
      <c r="L16" s="8">
        <f>L15/J15*100</f>
        <v>36.5648201027984</v>
      </c>
      <c r="M16" s="9">
        <f>M15/J15*100</f>
        <v>9.423186750428327</v>
      </c>
    </row>
    <row r="17" spans="1:13" ht="15" customHeight="1">
      <c r="A17" s="57" t="s">
        <v>85</v>
      </c>
      <c r="B17" s="13">
        <f aca="true" t="shared" si="1" ref="B17:M17">+B15/B7*100</f>
        <v>28.92371234207969</v>
      </c>
      <c r="C17" s="8">
        <f t="shared" si="1"/>
        <v>1.9472856018882772</v>
      </c>
      <c r="D17" s="8">
        <f t="shared" si="1"/>
        <v>40.975395430579965</v>
      </c>
      <c r="E17" s="8">
        <f t="shared" si="1"/>
        <v>34.00884829456258</v>
      </c>
      <c r="F17" s="8">
        <f t="shared" si="1"/>
        <v>52.22788033099937</v>
      </c>
      <c r="G17" s="9">
        <f t="shared" si="1"/>
        <v>51.90901705930138</v>
      </c>
      <c r="H17" s="8">
        <f t="shared" si="1"/>
        <v>32.152987059032085</v>
      </c>
      <c r="I17" s="8">
        <f t="shared" si="1"/>
        <v>3.1560417452533636</v>
      </c>
      <c r="J17" s="8">
        <f t="shared" si="1"/>
        <v>47.9364862090206</v>
      </c>
      <c r="K17" s="8">
        <f t="shared" si="1"/>
        <v>41.26308900523561</v>
      </c>
      <c r="L17" s="8">
        <f t="shared" si="1"/>
        <v>59.59972073539679</v>
      </c>
      <c r="M17" s="9">
        <f t="shared" si="1"/>
        <v>57.59162303664922</v>
      </c>
    </row>
    <row r="18" spans="1:13" ht="12" customHeight="1">
      <c r="A18" s="59"/>
      <c r="B18" s="11"/>
      <c r="C18" s="15"/>
      <c r="D18" s="15"/>
      <c r="E18" s="15"/>
      <c r="F18" s="15"/>
      <c r="G18" s="16"/>
      <c r="H18" s="5"/>
      <c r="I18" s="6"/>
      <c r="J18" s="6"/>
      <c r="K18" s="6"/>
      <c r="L18" s="6"/>
      <c r="M18" s="7"/>
    </row>
    <row r="19" spans="1:13" ht="15" customHeight="1">
      <c r="A19" s="60" t="s">
        <v>14</v>
      </c>
      <c r="B19" s="48">
        <v>2914</v>
      </c>
      <c r="C19" s="49">
        <v>2052</v>
      </c>
      <c r="D19" s="49">
        <v>862</v>
      </c>
      <c r="E19" s="49">
        <v>719</v>
      </c>
      <c r="F19" s="49">
        <v>128</v>
      </c>
      <c r="G19" s="51">
        <v>15</v>
      </c>
      <c r="H19" s="43">
        <v>3322</v>
      </c>
      <c r="I19" s="43">
        <v>2155</v>
      </c>
      <c r="J19" s="43">
        <v>1167</v>
      </c>
      <c r="K19" s="43">
        <v>977</v>
      </c>
      <c r="L19" s="43">
        <v>184</v>
      </c>
      <c r="M19" s="52">
        <v>6</v>
      </c>
    </row>
    <row r="20" spans="1:13" ht="15" customHeight="1">
      <c r="A20" s="57" t="s">
        <v>84</v>
      </c>
      <c r="B20" s="2">
        <f>+B19/$B$19*100</f>
        <v>100</v>
      </c>
      <c r="C20" s="8">
        <f>+C19/$B$19*100</f>
        <v>70.41866849691147</v>
      </c>
      <c r="D20" s="8">
        <f>+D19/$B$19*100</f>
        <v>29.58133150308854</v>
      </c>
      <c r="E20" s="8">
        <f>E19/D19*100</f>
        <v>83.4106728538283</v>
      </c>
      <c r="F20" s="8">
        <f>F19/D19*100</f>
        <v>14.849187935034802</v>
      </c>
      <c r="G20" s="9">
        <f>G19/D19*100</f>
        <v>1.740139211136891</v>
      </c>
      <c r="H20" s="20">
        <f>+H19/$H$19*100</f>
        <v>100</v>
      </c>
      <c r="I20" s="12">
        <f>+I19/$H$19*100</f>
        <v>64.87055990367249</v>
      </c>
      <c r="J20" s="12">
        <f>+J19/$H$19*100</f>
        <v>35.129440096327514</v>
      </c>
      <c r="K20" s="8">
        <f>K19/J19*100</f>
        <v>83.71893744644387</v>
      </c>
      <c r="L20" s="8">
        <f>L19/J19*100</f>
        <v>15.766923736075409</v>
      </c>
      <c r="M20" s="9">
        <f>M19/J19*100</f>
        <v>0.5141388174807198</v>
      </c>
    </row>
    <row r="21" spans="1:13" ht="15" customHeight="1">
      <c r="A21" s="57" t="s">
        <v>85</v>
      </c>
      <c r="B21" s="13">
        <f aca="true" t="shared" si="2" ref="B21:M21">+B19/B7*100</f>
        <v>17.699222546161323</v>
      </c>
      <c r="C21" s="8">
        <f t="shared" si="2"/>
        <v>40.36191974822974</v>
      </c>
      <c r="D21" s="8">
        <f t="shared" si="2"/>
        <v>7.57469244288225</v>
      </c>
      <c r="E21" s="8">
        <f t="shared" si="2"/>
        <v>10.261167404024548</v>
      </c>
      <c r="F21" s="8">
        <f t="shared" si="2"/>
        <v>4.073838319541693</v>
      </c>
      <c r="G21" s="9">
        <f t="shared" si="2"/>
        <v>1.2185215272136474</v>
      </c>
      <c r="H21" s="8">
        <f t="shared" si="2"/>
        <v>14.722566920758732</v>
      </c>
      <c r="I21" s="8">
        <f t="shared" si="2"/>
        <v>27.096693071796807</v>
      </c>
      <c r="J21" s="8">
        <f t="shared" si="2"/>
        <v>7.987132981999863</v>
      </c>
      <c r="K21" s="8">
        <f t="shared" si="2"/>
        <v>10.656631762652705</v>
      </c>
      <c r="L21" s="8">
        <f t="shared" si="2"/>
        <v>4.282057249243659</v>
      </c>
      <c r="M21" s="9">
        <f t="shared" si="2"/>
        <v>0.5235602094240838</v>
      </c>
    </row>
    <row r="22" spans="1:13" ht="15" customHeight="1">
      <c r="A22" s="59"/>
      <c r="B22" s="2"/>
      <c r="C22" s="3"/>
      <c r="D22" s="3"/>
      <c r="E22" s="3"/>
      <c r="F22" s="3"/>
      <c r="G22" s="4"/>
      <c r="H22" s="5"/>
      <c r="I22" s="6"/>
      <c r="J22" s="6"/>
      <c r="K22" s="6"/>
      <c r="L22" s="6"/>
      <c r="M22" s="7"/>
    </row>
    <row r="23" spans="1:13" ht="15" customHeight="1">
      <c r="A23" s="61" t="s">
        <v>15</v>
      </c>
      <c r="B23" s="48">
        <v>5268</v>
      </c>
      <c r="C23" s="49">
        <v>3080</v>
      </c>
      <c r="D23" s="49">
        <v>2188</v>
      </c>
      <c r="E23" s="49">
        <v>2046</v>
      </c>
      <c r="F23" s="49">
        <v>126</v>
      </c>
      <c r="G23" s="51">
        <v>16</v>
      </c>
      <c r="H23" s="43">
        <v>12177</v>
      </c>
      <c r="I23" s="43">
        <v>5649</v>
      </c>
      <c r="J23" s="43">
        <v>6528</v>
      </c>
      <c r="K23" s="43">
        <v>5070</v>
      </c>
      <c r="L23" s="43">
        <v>1300</v>
      </c>
      <c r="M23" s="52">
        <v>158</v>
      </c>
    </row>
    <row r="24" spans="1:13" ht="15" customHeight="1">
      <c r="A24" s="57" t="s">
        <v>13</v>
      </c>
      <c r="B24" s="2">
        <f>+B23/$B$23*100</f>
        <v>100</v>
      </c>
      <c r="C24" s="8">
        <f>+C23/$B$23*100</f>
        <v>58.46621108580107</v>
      </c>
      <c r="D24" s="8">
        <f>+D23/$B$23*100</f>
        <v>41.53378891419894</v>
      </c>
      <c r="E24" s="8">
        <f>E23/D23*100</f>
        <v>93.51005484460696</v>
      </c>
      <c r="F24" s="8">
        <f>F23/D23*100</f>
        <v>5.7586837294332724</v>
      </c>
      <c r="G24" s="9">
        <f>G23/D23*100</f>
        <v>0.7312614259597806</v>
      </c>
      <c r="H24" s="5">
        <f>+H23/$H$23*100</f>
        <v>100</v>
      </c>
      <c r="I24" s="15">
        <f>+I23/$H$23*100</f>
        <v>46.390736634639076</v>
      </c>
      <c r="J24" s="15">
        <f>+J23/$H$23*100</f>
        <v>53.609263365360924</v>
      </c>
      <c r="K24" s="8">
        <f>K23/J23*100</f>
        <v>77.66544117647058</v>
      </c>
      <c r="L24" s="8">
        <f>L23/J23*100</f>
        <v>19.91421568627451</v>
      </c>
      <c r="M24" s="9">
        <f>M23/J23*100</f>
        <v>2.420343137254902</v>
      </c>
    </row>
    <row r="25" spans="1:13" ht="15" customHeight="1">
      <c r="A25" s="57" t="s">
        <v>11</v>
      </c>
      <c r="B25" s="13">
        <f aca="true" t="shared" si="3" ref="B25:M25">+B23/B7*100</f>
        <v>31.997084548104954</v>
      </c>
      <c r="C25" s="8">
        <f t="shared" si="3"/>
        <v>60.582218725413064</v>
      </c>
      <c r="D25" s="8">
        <f t="shared" si="3"/>
        <v>19.22671353251318</v>
      </c>
      <c r="E25" s="8">
        <f t="shared" si="3"/>
        <v>29.199372056514918</v>
      </c>
      <c r="F25" s="8">
        <f t="shared" si="3"/>
        <v>4.010184595798854</v>
      </c>
      <c r="G25" s="9">
        <f t="shared" si="3"/>
        <v>1.2997562956945572</v>
      </c>
      <c r="H25" s="8">
        <f t="shared" si="3"/>
        <v>53.966495302251374</v>
      </c>
      <c r="I25" s="8">
        <f t="shared" si="3"/>
        <v>71.02980007544323</v>
      </c>
      <c r="J25" s="8">
        <f t="shared" si="3"/>
        <v>44.678666757922116</v>
      </c>
      <c r="K25" s="8">
        <f t="shared" si="3"/>
        <v>55.30104712041884</v>
      </c>
      <c r="L25" s="8">
        <f t="shared" si="3"/>
        <v>30.253665347917153</v>
      </c>
      <c r="M25" s="9">
        <f t="shared" si="3"/>
        <v>13.787085514834205</v>
      </c>
    </row>
    <row r="26" spans="1:13" ht="15" customHeight="1">
      <c r="A26" s="59"/>
      <c r="B26" s="2" t="s">
        <v>35</v>
      </c>
      <c r="C26" s="3" t="s">
        <v>34</v>
      </c>
      <c r="D26" s="3" t="s">
        <v>34</v>
      </c>
      <c r="E26" s="3" t="s">
        <v>34</v>
      </c>
      <c r="F26" s="3" t="s">
        <v>34</v>
      </c>
      <c r="G26" s="4" t="s">
        <v>34</v>
      </c>
      <c r="H26" s="5"/>
      <c r="I26" s="6"/>
      <c r="J26" s="6"/>
      <c r="K26" s="6"/>
      <c r="L26" s="6"/>
      <c r="M26" s="7"/>
    </row>
    <row r="27" spans="1:13" ht="15" customHeight="1">
      <c r="A27" s="56" t="s">
        <v>16</v>
      </c>
      <c r="B27" s="48">
        <v>35402</v>
      </c>
      <c r="C27" s="49">
        <v>1761</v>
      </c>
      <c r="D27" s="49">
        <v>33641</v>
      </c>
      <c r="E27" s="49">
        <v>7146</v>
      </c>
      <c r="F27" s="49">
        <v>10789</v>
      </c>
      <c r="G27" s="51">
        <v>15706</v>
      </c>
      <c r="H27" s="43">
        <v>38706</v>
      </c>
      <c r="I27" s="43">
        <v>3734</v>
      </c>
      <c r="J27" s="43">
        <v>34972</v>
      </c>
      <c r="K27" s="43">
        <v>9211</v>
      </c>
      <c r="L27" s="43">
        <v>12827</v>
      </c>
      <c r="M27" s="52">
        <v>12934</v>
      </c>
    </row>
    <row r="28" spans="1:13" ht="15" customHeight="1">
      <c r="A28" s="57" t="s">
        <v>13</v>
      </c>
      <c r="B28" s="2">
        <f>+B27/$B$27*100</f>
        <v>100</v>
      </c>
      <c r="C28" s="8">
        <f>+C27/$B$27*100</f>
        <v>4.9742952375572</v>
      </c>
      <c r="D28" s="8">
        <f>+D27/$B$27*100</f>
        <v>95.0257047624428</v>
      </c>
      <c r="E28" s="8">
        <f>E27/D27*100</f>
        <v>21.241936922208023</v>
      </c>
      <c r="F28" s="8">
        <f>F27/D27*100</f>
        <v>32.070984810201836</v>
      </c>
      <c r="G28" s="9">
        <f>G27/D27*100</f>
        <v>46.687078267590145</v>
      </c>
      <c r="H28" s="5">
        <f>+H27/$H$27*100</f>
        <v>100</v>
      </c>
      <c r="I28" s="12">
        <f>+I27/$H$27*100</f>
        <v>9.647083139564925</v>
      </c>
      <c r="J28" s="12">
        <f>+J27/$H$27*100</f>
        <v>90.35291686043507</v>
      </c>
      <c r="K28" s="8">
        <f>K27/J27*100</f>
        <v>26.338213427885165</v>
      </c>
      <c r="L28" s="8">
        <f>L27/J27*100</f>
        <v>36.67791375957909</v>
      </c>
      <c r="M28" s="9">
        <f>M27/J27*100</f>
        <v>36.98387281253574</v>
      </c>
    </row>
    <row r="29" spans="1:13" ht="15" customHeight="1">
      <c r="A29" s="57" t="s">
        <v>17</v>
      </c>
      <c r="B29" s="13">
        <f aca="true" t="shared" si="4" ref="B29:M29">+B27/B32*100</f>
        <v>93.60160753000899</v>
      </c>
      <c r="C29" s="8">
        <f t="shared" si="4"/>
        <v>846.6346153846154</v>
      </c>
      <c r="D29" s="8">
        <f t="shared" si="4"/>
        <v>89.4374435050779</v>
      </c>
      <c r="E29" s="8">
        <f t="shared" si="4"/>
        <v>98.79717959352966</v>
      </c>
      <c r="F29" s="8">
        <f t="shared" si="4"/>
        <v>81.95214584124572</v>
      </c>
      <c r="G29" s="9">
        <f t="shared" si="4"/>
        <v>91.22908921933085</v>
      </c>
      <c r="H29" s="8">
        <f t="shared" si="4"/>
        <v>87.16389677070666</v>
      </c>
      <c r="I29" s="8">
        <f t="shared" si="4"/>
        <v>386.9430051813472</v>
      </c>
      <c r="J29" s="8">
        <f t="shared" si="4"/>
        <v>80.50459243571741</v>
      </c>
      <c r="K29" s="8">
        <f t="shared" si="4"/>
        <v>84.51234058170475</v>
      </c>
      <c r="L29" s="8">
        <f t="shared" si="4"/>
        <v>74.38529343539781</v>
      </c>
      <c r="M29" s="9">
        <f t="shared" si="4"/>
        <v>84.54699960779188</v>
      </c>
    </row>
    <row r="30" spans="1:13" ht="15" customHeight="1">
      <c r="A30" s="57" t="s">
        <v>18</v>
      </c>
      <c r="B30" s="13">
        <f aca="true" t="shared" si="5" ref="B30:M30">+B27/B7</f>
        <v>2.1502672497570456</v>
      </c>
      <c r="C30" s="8">
        <f t="shared" si="5"/>
        <v>0.3463808025177026</v>
      </c>
      <c r="D30" s="8">
        <f t="shared" si="5"/>
        <v>2.956151142355009</v>
      </c>
      <c r="E30" s="8">
        <f t="shared" si="5"/>
        <v>1.0198373055515912</v>
      </c>
      <c r="F30" s="8">
        <f t="shared" si="5"/>
        <v>3.4338001273074474</v>
      </c>
      <c r="G30" s="9">
        <f t="shared" si="5"/>
        <v>12.758732737611698</v>
      </c>
      <c r="H30" s="8">
        <f t="shared" si="5"/>
        <v>1.7153873426697395</v>
      </c>
      <c r="I30" s="8">
        <f t="shared" si="5"/>
        <v>0.4695083616245442</v>
      </c>
      <c r="J30" s="8">
        <f t="shared" si="5"/>
        <v>2.393539114365889</v>
      </c>
      <c r="K30" s="8">
        <f t="shared" si="5"/>
        <v>1.0046902268760907</v>
      </c>
      <c r="L30" s="8">
        <f t="shared" si="5"/>
        <v>2.9851058878287176</v>
      </c>
      <c r="M30" s="9">
        <f t="shared" si="5"/>
        <v>11.286212914485166</v>
      </c>
    </row>
    <row r="31" spans="1:13" ht="13.5" customHeight="1">
      <c r="A31" s="59"/>
      <c r="B31" s="2"/>
      <c r="C31" s="3"/>
      <c r="D31" s="3"/>
      <c r="E31" s="3"/>
      <c r="F31" s="3"/>
      <c r="G31" s="4"/>
      <c r="H31" s="5"/>
      <c r="I31" s="6"/>
      <c r="J31" s="6"/>
      <c r="K31" s="6"/>
      <c r="L31" s="6"/>
      <c r="M31" s="7"/>
    </row>
    <row r="32" spans="1:13" ht="15" customHeight="1">
      <c r="A32" s="60" t="s">
        <v>47</v>
      </c>
      <c r="B32" s="48">
        <v>37822</v>
      </c>
      <c r="C32" s="49">
        <v>208</v>
      </c>
      <c r="D32" s="49">
        <v>37614</v>
      </c>
      <c r="E32" s="49">
        <v>7233</v>
      </c>
      <c r="F32" s="49">
        <v>13165</v>
      </c>
      <c r="G32" s="51">
        <v>17216</v>
      </c>
      <c r="H32" s="43">
        <v>44406</v>
      </c>
      <c r="I32" s="43">
        <v>965</v>
      </c>
      <c r="J32" s="43">
        <v>43441</v>
      </c>
      <c r="K32" s="43">
        <v>10899</v>
      </c>
      <c r="L32" s="43">
        <v>17244</v>
      </c>
      <c r="M32" s="52">
        <v>15298</v>
      </c>
    </row>
    <row r="33" spans="1:13" ht="15" customHeight="1">
      <c r="A33" s="57" t="s">
        <v>13</v>
      </c>
      <c r="B33" s="2">
        <f>+B32/$B$32*100</f>
        <v>100</v>
      </c>
      <c r="C33" s="8">
        <f>+C32/$B$32*100</f>
        <v>0.5499444767595579</v>
      </c>
      <c r="D33" s="8">
        <f>+D32/$B$32*100</f>
        <v>99.45005552324045</v>
      </c>
      <c r="E33" s="8">
        <f>E32/D32*100</f>
        <v>19.22954219173712</v>
      </c>
      <c r="F33" s="8">
        <f>F32/D32*100</f>
        <v>35.000265858456956</v>
      </c>
      <c r="G33" s="9">
        <f>G32/D32*100</f>
        <v>45.77019194980592</v>
      </c>
      <c r="H33" s="5">
        <f>+H32/$H$32*100</f>
        <v>100</v>
      </c>
      <c r="I33" s="12">
        <f>+I32/$H$32*100</f>
        <v>2.173129757240013</v>
      </c>
      <c r="J33" s="12">
        <f>+J32/$H$32*100</f>
        <v>97.82687024276</v>
      </c>
      <c r="K33" s="8">
        <f>K32/J32*100</f>
        <v>25.089201445638913</v>
      </c>
      <c r="L33" s="8">
        <f>L32/J32*100</f>
        <v>39.69521880251376</v>
      </c>
      <c r="M33" s="9">
        <f>M32/J32*100</f>
        <v>35.21557975184733</v>
      </c>
    </row>
    <row r="34" spans="1:13" ht="15" customHeight="1">
      <c r="A34" s="57" t="s">
        <v>18</v>
      </c>
      <c r="B34" s="13">
        <f aca="true" t="shared" si="6" ref="B34:M34">+B32/B7</f>
        <v>2.297254616132167</v>
      </c>
      <c r="C34" s="8">
        <f t="shared" si="6"/>
        <v>0.040912667191188044</v>
      </c>
      <c r="D34" s="8">
        <f t="shared" si="6"/>
        <v>3.305272407732865</v>
      </c>
      <c r="E34" s="8">
        <f t="shared" si="6"/>
        <v>1.0322534608248894</v>
      </c>
      <c r="F34" s="8">
        <f t="shared" si="6"/>
        <v>4.1900063653723745</v>
      </c>
      <c r="G34" s="9">
        <f t="shared" si="6"/>
        <v>13.985377741673437</v>
      </c>
      <c r="H34" s="8">
        <f t="shared" si="6"/>
        <v>1.9680021272823967</v>
      </c>
      <c r="I34" s="8">
        <f t="shared" si="6"/>
        <v>0.12133785992707155</v>
      </c>
      <c r="J34" s="8">
        <f t="shared" si="6"/>
        <v>2.9731708986380125</v>
      </c>
      <c r="K34" s="8">
        <f t="shared" si="6"/>
        <v>1.1888089005235603</v>
      </c>
      <c r="L34" s="8">
        <f t="shared" si="6"/>
        <v>4.013032348149872</v>
      </c>
      <c r="M34" s="9">
        <f t="shared" si="6"/>
        <v>13.349040139616056</v>
      </c>
    </row>
    <row r="35" spans="1:13" ht="13.5" customHeight="1">
      <c r="A35" s="62"/>
      <c r="B35" s="17"/>
      <c r="C35" s="18"/>
      <c r="D35" s="18"/>
      <c r="E35" s="18"/>
      <c r="F35" s="5"/>
      <c r="G35" s="7"/>
      <c r="H35" s="5"/>
      <c r="I35" s="6"/>
      <c r="J35" s="6"/>
      <c r="K35" s="6"/>
      <c r="L35" s="6"/>
      <c r="M35" s="7"/>
    </row>
    <row r="36" spans="1:13" ht="15" customHeight="1">
      <c r="A36" s="65" t="s">
        <v>87</v>
      </c>
      <c r="B36" s="48">
        <v>917</v>
      </c>
      <c r="C36" s="49">
        <v>166</v>
      </c>
      <c r="D36" s="49">
        <v>751</v>
      </c>
      <c r="E36" s="49">
        <v>323</v>
      </c>
      <c r="F36" s="49">
        <v>243</v>
      </c>
      <c r="G36" s="51">
        <v>185</v>
      </c>
      <c r="H36" s="43">
        <v>1448</v>
      </c>
      <c r="I36" s="43">
        <v>408</v>
      </c>
      <c r="J36" s="43">
        <v>1039</v>
      </c>
      <c r="K36" s="43">
        <v>491</v>
      </c>
      <c r="L36" s="43">
        <v>368</v>
      </c>
      <c r="M36" s="52">
        <v>180</v>
      </c>
    </row>
    <row r="37" spans="1:13" ht="15" customHeight="1">
      <c r="A37" s="57" t="s">
        <v>13</v>
      </c>
      <c r="B37" s="19">
        <f>+B36/$B$36*100</f>
        <v>100</v>
      </c>
      <c r="C37" s="8">
        <f>+C36/$B$36*100</f>
        <v>18.102508178844058</v>
      </c>
      <c r="D37" s="8">
        <f>+D36/$B$36*100</f>
        <v>81.89749182115594</v>
      </c>
      <c r="E37" s="8">
        <f>E36/D36*100</f>
        <v>43.00932090545938</v>
      </c>
      <c r="F37" s="8">
        <f>F36/D36*100</f>
        <v>32.35685752330226</v>
      </c>
      <c r="G37" s="9">
        <f>G36/D36*100</f>
        <v>24.63382157123835</v>
      </c>
      <c r="H37" s="20">
        <f>+H36/$H$36*100</f>
        <v>100</v>
      </c>
      <c r="I37" s="12">
        <f>+I36/$H$36*100</f>
        <v>28.176795580110497</v>
      </c>
      <c r="J37" s="12">
        <f>+J36/$H$36*100</f>
        <v>71.75414364640883</v>
      </c>
      <c r="K37" s="8">
        <f>K36/J36*100</f>
        <v>47.25697786333012</v>
      </c>
      <c r="L37" s="8">
        <f>L36/J36*100</f>
        <v>35.418671799807505</v>
      </c>
      <c r="M37" s="9">
        <f>M36/J36*100</f>
        <v>17.324350336862366</v>
      </c>
    </row>
    <row r="38" spans="1:13" ht="15" customHeight="1">
      <c r="A38" s="57" t="s">
        <v>19</v>
      </c>
      <c r="B38" s="13">
        <f aca="true" t="shared" si="7" ref="B38:M38">+B36/B32*100</f>
        <v>2.42451483263709</v>
      </c>
      <c r="C38" s="8">
        <f t="shared" si="7"/>
        <v>79.8076923076923</v>
      </c>
      <c r="D38" s="8">
        <f t="shared" si="7"/>
        <v>1.996597011750944</v>
      </c>
      <c r="E38" s="8">
        <f t="shared" si="7"/>
        <v>4.465643578045071</v>
      </c>
      <c r="F38" s="8">
        <f t="shared" si="7"/>
        <v>1.8458032662362325</v>
      </c>
      <c r="G38" s="9">
        <f t="shared" si="7"/>
        <v>1.074581784386617</v>
      </c>
      <c r="H38" s="8">
        <f t="shared" si="7"/>
        <v>3.2608206098275008</v>
      </c>
      <c r="I38" s="8">
        <f t="shared" si="7"/>
        <v>42.27979274611399</v>
      </c>
      <c r="J38" s="8">
        <f t="shared" si="7"/>
        <v>2.3917497295181973</v>
      </c>
      <c r="K38" s="8">
        <f t="shared" si="7"/>
        <v>4.505000458757684</v>
      </c>
      <c r="L38" s="8">
        <f t="shared" si="7"/>
        <v>2.134075620505683</v>
      </c>
      <c r="M38" s="9">
        <f t="shared" si="7"/>
        <v>1.1766243953457969</v>
      </c>
    </row>
    <row r="39" spans="1:13" ht="15" customHeight="1">
      <c r="A39" s="57" t="s">
        <v>18</v>
      </c>
      <c r="B39" s="13">
        <f aca="true" t="shared" si="8" ref="B39:M39">+B36/B7</f>
        <v>0.055697278911564625</v>
      </c>
      <c r="C39" s="8">
        <f t="shared" si="8"/>
        <v>0.032651455546813535</v>
      </c>
      <c r="D39" s="8">
        <f t="shared" si="8"/>
        <v>0.06599297012302285</v>
      </c>
      <c r="E39" s="8">
        <f t="shared" si="8"/>
        <v>0.04609676038247467</v>
      </c>
      <c r="F39" s="8">
        <f t="shared" si="8"/>
        <v>0.07733927434754934</v>
      </c>
      <c r="G39" s="9">
        <f t="shared" si="8"/>
        <v>0.1502843216896832</v>
      </c>
      <c r="H39" s="8">
        <f t="shared" si="8"/>
        <v>0.06417301896826803</v>
      </c>
      <c r="I39" s="8">
        <f t="shared" si="8"/>
        <v>0.05130139569973595</v>
      </c>
      <c r="J39" s="8">
        <f t="shared" si="8"/>
        <v>0.07111080692628842</v>
      </c>
      <c r="K39" s="8">
        <f t="shared" si="8"/>
        <v>0.05355584642233857</v>
      </c>
      <c r="L39" s="8">
        <f t="shared" si="8"/>
        <v>0.08564114498487317</v>
      </c>
      <c r="M39" s="9">
        <f t="shared" si="8"/>
        <v>0.15706806282722513</v>
      </c>
    </row>
    <row r="40" spans="1:13" ht="15" customHeight="1">
      <c r="A40" s="64"/>
      <c r="B40" s="2"/>
      <c r="C40" s="3"/>
      <c r="D40" s="3"/>
      <c r="E40" s="3"/>
      <c r="F40" s="3"/>
      <c r="G40" s="4"/>
      <c r="H40" s="5"/>
      <c r="I40" s="6"/>
      <c r="J40" s="6"/>
      <c r="K40" s="6"/>
      <c r="L40" s="6"/>
      <c r="M40" s="7"/>
    </row>
    <row r="41" spans="1:13" ht="15" customHeight="1">
      <c r="A41" s="65" t="s">
        <v>46</v>
      </c>
      <c r="B41" s="48">
        <v>36184</v>
      </c>
      <c r="C41" s="49">
        <v>6</v>
      </c>
      <c r="D41" s="49">
        <v>36178</v>
      </c>
      <c r="E41" s="49">
        <v>6817</v>
      </c>
      <c r="F41" s="49">
        <v>12729</v>
      </c>
      <c r="G41" s="51">
        <v>16632</v>
      </c>
      <c r="H41" s="43">
        <v>41622</v>
      </c>
      <c r="I41" s="43">
        <v>2</v>
      </c>
      <c r="J41" s="43">
        <v>41621</v>
      </c>
      <c r="K41" s="43">
        <v>10305</v>
      </c>
      <c r="L41" s="43">
        <v>16659</v>
      </c>
      <c r="M41" s="52">
        <v>14657</v>
      </c>
    </row>
    <row r="42" spans="1:13" ht="15" customHeight="1">
      <c r="A42" s="57" t="s">
        <v>13</v>
      </c>
      <c r="B42" s="2">
        <f>+B41/$B$41*100</f>
        <v>100</v>
      </c>
      <c r="C42" s="8">
        <f>+C41/$B$41*100</f>
        <v>0.016581914658412557</v>
      </c>
      <c r="D42" s="8">
        <f>+D41/$B$41*100</f>
        <v>99.9834180853416</v>
      </c>
      <c r="E42" s="8">
        <f>E41/D41*100</f>
        <v>18.842943225164465</v>
      </c>
      <c r="F42" s="8">
        <f>F41/D41*100</f>
        <v>35.18436618939687</v>
      </c>
      <c r="G42" s="9">
        <f>G41/D41*100</f>
        <v>45.97269058543866</v>
      </c>
      <c r="H42" s="5">
        <f>+H41/$H$41*100</f>
        <v>100</v>
      </c>
      <c r="I42" s="12">
        <f>+I41/$H$41*100</f>
        <v>0.004805151122002787</v>
      </c>
      <c r="J42" s="12">
        <f>+J41/$H$41*100</f>
        <v>99.997597424439</v>
      </c>
      <c r="K42" s="8">
        <f>K41/J41*100</f>
        <v>24.759136013070325</v>
      </c>
      <c r="L42" s="8">
        <f>L41/J41*100</f>
        <v>40.02546791283246</v>
      </c>
      <c r="M42" s="9">
        <f>M41/J41*100</f>
        <v>35.215396074097214</v>
      </c>
    </row>
    <row r="43" spans="1:13" ht="15" customHeight="1">
      <c r="A43" s="57" t="s">
        <v>17</v>
      </c>
      <c r="B43" s="13">
        <f aca="true" t="shared" si="9" ref="B43:M43">+B41/B32*100</f>
        <v>95.66918724551849</v>
      </c>
      <c r="C43" s="8">
        <f t="shared" si="9"/>
        <v>2.8846153846153846</v>
      </c>
      <c r="D43" s="8">
        <f t="shared" si="9"/>
        <v>96.18227255809008</v>
      </c>
      <c r="E43" s="8">
        <f t="shared" si="9"/>
        <v>94.24858288400387</v>
      </c>
      <c r="F43" s="8">
        <f t="shared" si="9"/>
        <v>96.68818837827573</v>
      </c>
      <c r="G43" s="9">
        <f t="shared" si="9"/>
        <v>96.60780669144981</v>
      </c>
      <c r="H43" s="8">
        <f t="shared" si="9"/>
        <v>93.73057694906095</v>
      </c>
      <c r="I43" s="8">
        <f t="shared" si="9"/>
        <v>0.20725388601036268</v>
      </c>
      <c r="J43" s="8">
        <f t="shared" si="9"/>
        <v>95.81040952095947</v>
      </c>
      <c r="K43" s="8">
        <f t="shared" si="9"/>
        <v>94.54995871180843</v>
      </c>
      <c r="L43" s="8">
        <f t="shared" si="9"/>
        <v>96.60751565762004</v>
      </c>
      <c r="M43" s="9">
        <f t="shared" si="9"/>
        <v>95.80990979212969</v>
      </c>
    </row>
    <row r="44" spans="1:13" ht="15" customHeight="1">
      <c r="A44" s="58" t="s">
        <v>18</v>
      </c>
      <c r="B44" s="21">
        <f aca="true" t="shared" si="10" ref="B44:M44">+B41/B7</f>
        <v>2.1977648202138</v>
      </c>
      <c r="C44" s="22">
        <f t="shared" si="10"/>
        <v>0.0011801730920535012</v>
      </c>
      <c r="D44" s="22">
        <f t="shared" si="10"/>
        <v>3.17908611599297</v>
      </c>
      <c r="E44" s="22">
        <f t="shared" si="10"/>
        <v>0.9728842585985443</v>
      </c>
      <c r="F44" s="22">
        <f t="shared" si="10"/>
        <v>4.051241247612985</v>
      </c>
      <c r="G44" s="23">
        <f t="shared" si="10"/>
        <v>13.510966693744923</v>
      </c>
      <c r="H44" s="22">
        <f t="shared" si="10"/>
        <v>1.8446197482715831</v>
      </c>
      <c r="I44" s="22">
        <f t="shared" si="10"/>
        <v>0.0002514774299006664</v>
      </c>
      <c r="J44" s="22">
        <f t="shared" si="10"/>
        <v>2.8486072137430702</v>
      </c>
      <c r="K44" s="22">
        <f t="shared" si="10"/>
        <v>1.1240183246073299</v>
      </c>
      <c r="L44" s="22">
        <f t="shared" si="10"/>
        <v>3.8768908540842446</v>
      </c>
      <c r="M44" s="23">
        <f t="shared" si="10"/>
        <v>12.789703315881326</v>
      </c>
    </row>
    <row r="45" spans="1:13" ht="15" customHeight="1">
      <c r="A45" s="120" t="s">
        <v>42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</row>
    <row r="46" spans="1:13" ht="14.25" customHeight="1">
      <c r="A46" s="82" t="s">
        <v>20</v>
      </c>
      <c r="B46" s="24"/>
      <c r="C46" s="25"/>
      <c r="D46" s="49">
        <v>35269</v>
      </c>
      <c r="E46" s="49">
        <v>6753</v>
      </c>
      <c r="F46" s="49">
        <v>12505</v>
      </c>
      <c r="G46" s="51">
        <v>16011</v>
      </c>
      <c r="H46" s="53" t="s">
        <v>34</v>
      </c>
      <c r="I46" s="53" t="s">
        <v>34</v>
      </c>
      <c r="J46" s="54">
        <f>SUM(M46+L46+K46)</f>
        <v>53207.71</v>
      </c>
      <c r="K46" s="54">
        <v>10389.61</v>
      </c>
      <c r="L46" s="54">
        <f>SUM(F46+G46)</f>
        <v>28516</v>
      </c>
      <c r="M46" s="55">
        <v>14302.1</v>
      </c>
    </row>
    <row r="47" spans="1:13" ht="14.25" customHeight="1">
      <c r="A47" s="68" t="s">
        <v>9</v>
      </c>
      <c r="B47" s="24"/>
      <c r="C47" s="25"/>
      <c r="D47" s="3">
        <f>+D46/$D$46*100</f>
        <v>100</v>
      </c>
      <c r="E47" s="8">
        <f>+E46/$D$46*100</f>
        <v>19.14712637160112</v>
      </c>
      <c r="F47" s="8">
        <f>+F46/$D$46*100</f>
        <v>35.45606623380306</v>
      </c>
      <c r="G47" s="9">
        <f>+G46/$D$46*100</f>
        <v>45.396807394595825</v>
      </c>
      <c r="H47" s="25"/>
      <c r="I47" s="26"/>
      <c r="J47" s="3">
        <f>+J46/$J$46*100</f>
        <v>100</v>
      </c>
      <c r="K47" s="8">
        <f>+K46/$J$46*100</f>
        <v>19.526512229148747</v>
      </c>
      <c r="L47" s="8">
        <f>+L46/$J$46*100</f>
        <v>53.59373669718167</v>
      </c>
      <c r="M47" s="9">
        <f>+M46/$J$46*100</f>
        <v>26.87975107366959</v>
      </c>
    </row>
    <row r="48" spans="1:13" ht="14.25" customHeight="1">
      <c r="A48" s="83"/>
      <c r="B48" s="11"/>
      <c r="C48" s="5"/>
      <c r="D48" s="3"/>
      <c r="E48" s="3"/>
      <c r="F48" s="3"/>
      <c r="G48" s="4"/>
      <c r="H48" s="5"/>
      <c r="I48" s="6"/>
      <c r="J48" s="6"/>
      <c r="K48" s="6"/>
      <c r="L48" s="6"/>
      <c r="M48" s="7"/>
    </row>
    <row r="49" spans="1:13" ht="14.25" customHeight="1">
      <c r="A49" s="29" t="s">
        <v>41</v>
      </c>
      <c r="B49" s="27"/>
      <c r="C49" s="28"/>
      <c r="D49" s="79">
        <v>97.9</v>
      </c>
      <c r="E49" s="79">
        <v>99.6</v>
      </c>
      <c r="F49" s="79">
        <v>98.8</v>
      </c>
      <c r="G49" s="80">
        <v>96.5</v>
      </c>
      <c r="H49" s="81"/>
      <c r="I49" s="81"/>
      <c r="J49" s="54">
        <v>99.49</v>
      </c>
      <c r="K49" s="54">
        <v>101.02</v>
      </c>
      <c r="L49" s="54">
        <v>99.81</v>
      </c>
      <c r="M49" s="55">
        <v>98.03</v>
      </c>
    </row>
    <row r="50" spans="1:13" ht="14.25" customHeight="1">
      <c r="A50" s="84"/>
      <c r="B50" s="11"/>
      <c r="C50" s="5"/>
      <c r="D50" s="5"/>
      <c r="E50" s="5"/>
      <c r="F50" s="5"/>
      <c r="G50" s="7"/>
      <c r="H50" s="5"/>
      <c r="I50" s="6"/>
      <c r="J50" s="6"/>
      <c r="K50" s="6"/>
      <c r="L50" s="6"/>
      <c r="M50" s="7"/>
    </row>
    <row r="51" spans="1:13" ht="14.25" customHeight="1">
      <c r="A51" s="85" t="s">
        <v>21</v>
      </c>
      <c r="B51" s="2"/>
      <c r="C51" s="3"/>
      <c r="D51" s="3"/>
      <c r="E51" s="3"/>
      <c r="F51" s="3"/>
      <c r="G51" s="4"/>
      <c r="H51" s="5"/>
      <c r="I51" s="6"/>
      <c r="J51" s="6"/>
      <c r="K51" s="6"/>
      <c r="L51" s="6"/>
      <c r="M51" s="7"/>
    </row>
    <row r="52" spans="1:13" ht="14.25" customHeight="1">
      <c r="A52" s="68" t="s">
        <v>22</v>
      </c>
      <c r="B52" s="24"/>
      <c r="C52" s="25"/>
      <c r="D52" s="49">
        <v>9562</v>
      </c>
      <c r="E52" s="49">
        <v>5854</v>
      </c>
      <c r="F52" s="49">
        <v>2666</v>
      </c>
      <c r="G52" s="51">
        <v>1042</v>
      </c>
      <c r="H52" s="53"/>
      <c r="I52" s="53"/>
      <c r="J52" s="43">
        <v>13352</v>
      </c>
      <c r="K52" s="43">
        <v>8339</v>
      </c>
      <c r="L52" s="43">
        <v>3988</v>
      </c>
      <c r="M52" s="52">
        <v>1025</v>
      </c>
    </row>
    <row r="53" spans="1:13" ht="14.25" customHeight="1">
      <c r="A53" s="68" t="s">
        <v>23</v>
      </c>
      <c r="B53" s="24"/>
      <c r="C53" s="25"/>
      <c r="D53" s="8">
        <f>+D52/D7*100</f>
        <v>84.02460456942003</v>
      </c>
      <c r="E53" s="8">
        <f>+E52/E7*100</f>
        <v>83.54502640216927</v>
      </c>
      <c r="F53" s="8">
        <f>+F52/F7*100</f>
        <v>84.85041374920432</v>
      </c>
      <c r="G53" s="9">
        <f>+G52/G7*100</f>
        <v>84.64662875710805</v>
      </c>
      <c r="H53" s="25"/>
      <c r="I53" s="26"/>
      <c r="J53" s="8">
        <f>+J52/J7*100</f>
        <v>91.38320443501472</v>
      </c>
      <c r="K53" s="8">
        <f>+K52/K7*100</f>
        <v>90.95767888307155</v>
      </c>
      <c r="L53" s="8">
        <f>+L52/L7*100</f>
        <v>92.80893646730277</v>
      </c>
      <c r="M53" s="9">
        <f>+M52/M7*100</f>
        <v>89.44153577661432</v>
      </c>
    </row>
    <row r="54" spans="1:13" ht="14.25" customHeight="1">
      <c r="A54" s="68" t="s">
        <v>24</v>
      </c>
      <c r="B54" s="24"/>
      <c r="C54" s="25"/>
      <c r="D54" s="49">
        <v>28099</v>
      </c>
      <c r="E54" s="49">
        <v>5407</v>
      </c>
      <c r="F54" s="49">
        <v>10043</v>
      </c>
      <c r="G54" s="51">
        <v>12649</v>
      </c>
      <c r="H54" s="53"/>
      <c r="I54" s="53"/>
      <c r="J54" s="43">
        <v>36611</v>
      </c>
      <c r="K54" s="43">
        <v>9229</v>
      </c>
      <c r="L54" s="43">
        <v>14926</v>
      </c>
      <c r="M54" s="52">
        <v>12457</v>
      </c>
    </row>
    <row r="55" spans="1:13" ht="14.25" customHeight="1">
      <c r="A55" s="68" t="s">
        <v>25</v>
      </c>
      <c r="B55" s="24"/>
      <c r="C55" s="25"/>
      <c r="D55" s="8">
        <f>+D54/D41*100</f>
        <v>77.66874896345846</v>
      </c>
      <c r="E55" s="8">
        <f>+E54/E41*100</f>
        <v>79.31641484523985</v>
      </c>
      <c r="F55" s="8">
        <f>+F54/F41*100</f>
        <v>78.89857805012177</v>
      </c>
      <c r="G55" s="9">
        <f>+G54/G41*100</f>
        <v>76.05218855218855</v>
      </c>
      <c r="H55" s="25"/>
      <c r="I55" s="26"/>
      <c r="J55" s="8">
        <f>+J54/J41*100</f>
        <v>87.96280723673145</v>
      </c>
      <c r="K55" s="8">
        <f>+K54/K41*100</f>
        <v>89.55846676370693</v>
      </c>
      <c r="L55" s="8">
        <f>+L54/L41*100</f>
        <v>89.59721471877063</v>
      </c>
      <c r="M55" s="9">
        <f>+M54/M41*100</f>
        <v>84.99010711605376</v>
      </c>
    </row>
    <row r="56" spans="1:13" ht="14.25" customHeight="1">
      <c r="A56" s="68"/>
      <c r="B56" s="11"/>
      <c r="C56" s="5"/>
      <c r="D56" s="8"/>
      <c r="E56" s="8"/>
      <c r="F56" s="8"/>
      <c r="G56" s="9"/>
      <c r="H56" s="5"/>
      <c r="I56" s="6"/>
      <c r="J56" s="6"/>
      <c r="K56" s="6"/>
      <c r="L56" s="6"/>
      <c r="M56" s="7"/>
    </row>
    <row r="57" spans="1:13" ht="14.25" customHeight="1">
      <c r="A57" s="30" t="s">
        <v>44</v>
      </c>
      <c r="B57" s="11"/>
      <c r="C57" s="5"/>
      <c r="D57" s="5"/>
      <c r="E57" s="5"/>
      <c r="F57" s="5"/>
      <c r="G57" s="7"/>
      <c r="H57" s="5"/>
      <c r="I57" s="6"/>
      <c r="J57" s="6"/>
      <c r="K57" s="6"/>
      <c r="L57" s="6"/>
      <c r="M57" s="7"/>
    </row>
    <row r="58" spans="1:13" ht="14.25" customHeight="1">
      <c r="A58" s="86" t="s">
        <v>37</v>
      </c>
      <c r="B58" s="11"/>
      <c r="C58" s="5"/>
      <c r="D58" s="5"/>
      <c r="E58" s="5"/>
      <c r="F58" s="5"/>
      <c r="G58" s="7"/>
      <c r="H58" s="5"/>
      <c r="I58" s="6"/>
      <c r="J58" s="6"/>
      <c r="K58" s="6"/>
      <c r="L58" s="6"/>
      <c r="M58" s="7"/>
    </row>
    <row r="59" spans="1:13" ht="14.25" customHeight="1">
      <c r="A59" s="68" t="s">
        <v>22</v>
      </c>
      <c r="B59" s="48">
        <v>5462</v>
      </c>
      <c r="C59" s="49">
        <v>187</v>
      </c>
      <c r="D59" s="49">
        <v>5275</v>
      </c>
      <c r="E59" s="49">
        <v>2077</v>
      </c>
      <c r="F59" s="49">
        <v>2164</v>
      </c>
      <c r="G59" s="51">
        <v>1034</v>
      </c>
      <c r="H59" s="43">
        <v>7917</v>
      </c>
      <c r="I59" s="43">
        <v>872</v>
      </c>
      <c r="J59" s="43">
        <v>7045</v>
      </c>
      <c r="K59" s="43">
        <v>3480</v>
      </c>
      <c r="L59" s="43">
        <v>2685</v>
      </c>
      <c r="M59" s="52">
        <v>880</v>
      </c>
    </row>
    <row r="60" spans="1:13" ht="14.25" customHeight="1">
      <c r="A60" s="68" t="s">
        <v>11</v>
      </c>
      <c r="B60" s="13">
        <f aca="true" t="shared" si="11" ref="B60:M60">+B59/B7*100</f>
        <v>33.1754130223518</v>
      </c>
      <c r="C60" s="8">
        <f t="shared" si="11"/>
        <v>3.6782061369000787</v>
      </c>
      <c r="D60" s="8">
        <f t="shared" si="11"/>
        <v>46.35325131810193</v>
      </c>
      <c r="E60" s="8">
        <f t="shared" si="11"/>
        <v>29.641786784643926</v>
      </c>
      <c r="F60" s="8">
        <f t="shared" si="11"/>
        <v>68.87332908975175</v>
      </c>
      <c r="G60" s="9">
        <f t="shared" si="11"/>
        <v>83.99675060926076</v>
      </c>
      <c r="H60" s="8">
        <f t="shared" si="11"/>
        <v>35.08686403120014</v>
      </c>
      <c r="I60" s="8">
        <f t="shared" si="11"/>
        <v>10.964415943669056</v>
      </c>
      <c r="J60" s="8">
        <f t="shared" si="11"/>
        <v>48.217096707959755</v>
      </c>
      <c r="K60" s="8">
        <f t="shared" si="11"/>
        <v>37.95811518324607</v>
      </c>
      <c r="L60" s="8">
        <f t="shared" si="11"/>
        <v>62.48545496858273</v>
      </c>
      <c r="M60" s="9">
        <f t="shared" si="11"/>
        <v>76.78883071553228</v>
      </c>
    </row>
    <row r="61" spans="1:13" ht="14.25" customHeight="1">
      <c r="A61" s="68" t="s">
        <v>26</v>
      </c>
      <c r="B61" s="48">
        <v>17058</v>
      </c>
      <c r="C61" s="49">
        <v>310</v>
      </c>
      <c r="D61" s="49">
        <v>16748</v>
      </c>
      <c r="E61" s="49">
        <v>4186</v>
      </c>
      <c r="F61" s="49">
        <v>6924</v>
      </c>
      <c r="G61" s="51">
        <v>5638</v>
      </c>
      <c r="H61" s="43">
        <v>23783</v>
      </c>
      <c r="I61" s="43">
        <v>2034</v>
      </c>
      <c r="J61" s="43">
        <v>21749</v>
      </c>
      <c r="K61" s="43">
        <v>8363</v>
      </c>
      <c r="L61" s="43">
        <v>9288</v>
      </c>
      <c r="M61" s="52">
        <v>4098</v>
      </c>
    </row>
    <row r="62" spans="1:13" ht="14.25" customHeight="1">
      <c r="A62" s="68" t="s">
        <v>9</v>
      </c>
      <c r="B62" s="2">
        <f>+B61/$B$61*100</f>
        <v>100</v>
      </c>
      <c r="C62" s="8">
        <f>+C61/$B$61*100</f>
        <v>1.8173291124399111</v>
      </c>
      <c r="D62" s="8">
        <f>+D61/$B$61*100</f>
        <v>98.18267088756009</v>
      </c>
      <c r="E62" s="8">
        <f>E61/D61*100</f>
        <v>24.994029137807498</v>
      </c>
      <c r="F62" s="8">
        <f>F61/D61*100</f>
        <v>41.34224982087413</v>
      </c>
      <c r="G62" s="9">
        <f>G61/D61*100</f>
        <v>33.66372104131837</v>
      </c>
      <c r="H62" s="10">
        <f aca="true" t="shared" si="12" ref="H62:M62">+H61/$H$61*100</f>
        <v>100</v>
      </c>
      <c r="I62" s="8">
        <f t="shared" si="12"/>
        <v>8.55232729260396</v>
      </c>
      <c r="J62" s="8">
        <f t="shared" si="12"/>
        <v>91.44767270739604</v>
      </c>
      <c r="K62" s="8">
        <f t="shared" si="12"/>
        <v>35.16377244250094</v>
      </c>
      <c r="L62" s="8">
        <f t="shared" si="12"/>
        <v>39.053105159147286</v>
      </c>
      <c r="M62" s="9">
        <f t="shared" si="12"/>
        <v>17.230795105747802</v>
      </c>
    </row>
    <row r="63" spans="1:13" ht="14.25" customHeight="1">
      <c r="A63" s="68" t="s">
        <v>27</v>
      </c>
      <c r="B63" s="13">
        <f aca="true" t="shared" si="13" ref="B63:M63">+B61/B7</f>
        <v>1.0360787172011663</v>
      </c>
      <c r="C63" s="8">
        <f t="shared" si="13"/>
        <v>0.06097560975609756</v>
      </c>
      <c r="D63" s="8">
        <f t="shared" si="13"/>
        <v>1.4717047451669596</v>
      </c>
      <c r="E63" s="8">
        <f t="shared" si="13"/>
        <v>0.5974025974025974</v>
      </c>
      <c r="F63" s="8">
        <f t="shared" si="13"/>
        <v>2.2036919159770845</v>
      </c>
      <c r="G63" s="9">
        <f t="shared" si="13"/>
        <v>4.580016246953696</v>
      </c>
      <c r="H63" s="8">
        <f t="shared" si="13"/>
        <v>1.0540241092004963</v>
      </c>
      <c r="I63" s="8">
        <f t="shared" si="13"/>
        <v>0.25575254620897775</v>
      </c>
      <c r="J63" s="8">
        <f t="shared" si="13"/>
        <v>1.4885360344945588</v>
      </c>
      <c r="K63" s="8">
        <f t="shared" si="13"/>
        <v>0.912194589877836</v>
      </c>
      <c r="L63" s="8">
        <f t="shared" si="13"/>
        <v>2.1615080288573423</v>
      </c>
      <c r="M63" s="9">
        <f t="shared" si="13"/>
        <v>3.575916230366492</v>
      </c>
    </row>
    <row r="64" spans="1:13" ht="14.25" customHeight="1">
      <c r="A64" s="68"/>
      <c r="B64" s="13"/>
      <c r="C64" s="8"/>
      <c r="D64" s="8"/>
      <c r="E64" s="8"/>
      <c r="F64" s="8"/>
      <c r="G64" s="9"/>
      <c r="H64" s="8"/>
      <c r="I64" s="8"/>
      <c r="J64" s="8"/>
      <c r="K64" s="8"/>
      <c r="L64" s="8"/>
      <c r="M64" s="9"/>
    </row>
    <row r="65" spans="1:13" ht="14.25" customHeight="1">
      <c r="A65" s="87" t="s">
        <v>28</v>
      </c>
      <c r="B65" s="11"/>
      <c r="C65" s="5"/>
      <c r="D65" s="5"/>
      <c r="E65" s="5"/>
      <c r="F65" s="5"/>
      <c r="G65" s="7"/>
      <c r="H65" s="5"/>
      <c r="I65" s="6"/>
      <c r="J65" s="6"/>
      <c r="K65" s="6"/>
      <c r="L65" s="6"/>
      <c r="M65" s="7"/>
    </row>
    <row r="66" spans="1:13" ht="14.25" customHeight="1">
      <c r="A66" s="68" t="s">
        <v>29</v>
      </c>
      <c r="B66" s="48">
        <v>1081</v>
      </c>
      <c r="C66" s="49">
        <v>202</v>
      </c>
      <c r="D66" s="49">
        <v>879</v>
      </c>
      <c r="E66" s="49">
        <v>459</v>
      </c>
      <c r="F66" s="49">
        <v>264</v>
      </c>
      <c r="G66" s="51">
        <v>156</v>
      </c>
      <c r="H66" s="43">
        <v>693</v>
      </c>
      <c r="I66" s="43">
        <v>152</v>
      </c>
      <c r="J66" s="43">
        <v>541</v>
      </c>
      <c r="K66" s="43">
        <v>315</v>
      </c>
      <c r="L66" s="43">
        <v>172</v>
      </c>
      <c r="M66" s="52">
        <v>54</v>
      </c>
    </row>
    <row r="67" spans="1:13" ht="14.25" customHeight="1">
      <c r="A67" s="68" t="s">
        <v>11</v>
      </c>
      <c r="B67" s="13">
        <f aca="true" t="shared" si="14" ref="B67:M67">+B66/B7*100</f>
        <v>6.565840621963071</v>
      </c>
      <c r="C67" s="8">
        <f t="shared" si="14"/>
        <v>3.9732494099134543</v>
      </c>
      <c r="D67" s="8">
        <f t="shared" si="14"/>
        <v>7.724077328646748</v>
      </c>
      <c r="E67" s="8">
        <f t="shared" si="14"/>
        <v>6.550592264877979</v>
      </c>
      <c r="F67" s="8">
        <f t="shared" si="14"/>
        <v>8.402291534054743</v>
      </c>
      <c r="G67" s="9">
        <f t="shared" si="14"/>
        <v>12.672623883021933</v>
      </c>
      <c r="H67" s="8">
        <f t="shared" si="14"/>
        <v>3.071263960290729</v>
      </c>
      <c r="I67" s="8">
        <f t="shared" si="14"/>
        <v>1.9112284672450648</v>
      </c>
      <c r="J67" s="8">
        <f t="shared" si="14"/>
        <v>3.7026897542947093</v>
      </c>
      <c r="K67" s="8">
        <f t="shared" si="14"/>
        <v>3.4358638743455496</v>
      </c>
      <c r="L67" s="8">
        <f t="shared" si="14"/>
        <v>4.002792646032115</v>
      </c>
      <c r="M67" s="9">
        <f t="shared" si="14"/>
        <v>4.712041884816754</v>
      </c>
    </row>
    <row r="68" spans="1:13" ht="14.25" customHeight="1">
      <c r="A68" s="68" t="s">
        <v>30</v>
      </c>
      <c r="B68" s="48">
        <v>2202</v>
      </c>
      <c r="C68" s="49">
        <v>385</v>
      </c>
      <c r="D68" s="49">
        <v>1817</v>
      </c>
      <c r="E68" s="49">
        <v>916</v>
      </c>
      <c r="F68" s="49">
        <v>533</v>
      </c>
      <c r="G68" s="51">
        <v>368</v>
      </c>
      <c r="H68" s="43">
        <v>1752</v>
      </c>
      <c r="I68" s="43">
        <v>299</v>
      </c>
      <c r="J68" s="43">
        <v>1453</v>
      </c>
      <c r="K68" s="43">
        <v>731</v>
      </c>
      <c r="L68" s="43">
        <v>530</v>
      </c>
      <c r="M68" s="52">
        <v>192</v>
      </c>
    </row>
    <row r="69" spans="1:13" ht="14.25" customHeight="1">
      <c r="A69" s="68" t="s">
        <v>13</v>
      </c>
      <c r="B69" s="2">
        <f>+B68/$B$68*100</f>
        <v>100</v>
      </c>
      <c r="C69" s="8">
        <f>+C68/$B$68*100</f>
        <v>17.484105358764758</v>
      </c>
      <c r="D69" s="8">
        <f>+D68/$B$68*100</f>
        <v>82.51589464123525</v>
      </c>
      <c r="E69" s="8">
        <f>E68/D68*100</f>
        <v>50.41276829939461</v>
      </c>
      <c r="F69" s="8">
        <f>F68/D68*100</f>
        <v>29.334067143643367</v>
      </c>
      <c r="G69" s="9">
        <f>G68/D68*100</f>
        <v>20.253164556962027</v>
      </c>
      <c r="H69" s="10">
        <f>+H68/$H$68*100</f>
        <v>100</v>
      </c>
      <c r="I69" s="8">
        <f>+I68/$H$68*100</f>
        <v>17.0662100456621</v>
      </c>
      <c r="J69" s="8">
        <f>+J68/$H$68*100</f>
        <v>82.9337899543379</v>
      </c>
      <c r="K69" s="8">
        <f>K68/J68*100</f>
        <v>50.30970406056435</v>
      </c>
      <c r="L69" s="8">
        <f>L68/J68*100</f>
        <v>36.4762560220234</v>
      </c>
      <c r="M69" s="9">
        <f>M68/J68*100</f>
        <v>13.21403991741225</v>
      </c>
    </row>
    <row r="70" spans="1:13" ht="14.25" customHeight="1">
      <c r="A70" s="68" t="s">
        <v>38</v>
      </c>
      <c r="B70" s="13">
        <f aca="true" t="shared" si="15" ref="B70:M70">+B68/B7</f>
        <v>0.13374635568513119</v>
      </c>
      <c r="C70" s="8">
        <f t="shared" si="15"/>
        <v>0.07572777340676633</v>
      </c>
      <c r="D70" s="8">
        <f t="shared" si="15"/>
        <v>0.15966608084358525</v>
      </c>
      <c r="E70" s="8">
        <f t="shared" si="15"/>
        <v>0.13072641644070215</v>
      </c>
      <c r="F70" s="8">
        <f t="shared" si="15"/>
        <v>0.1696371737746658</v>
      </c>
      <c r="G70" s="9">
        <f t="shared" si="15"/>
        <v>0.29894394800974816</v>
      </c>
      <c r="H70" s="8">
        <f t="shared" si="15"/>
        <v>0.0776458074809431</v>
      </c>
      <c r="I70" s="8">
        <f t="shared" si="15"/>
        <v>0.03759587577014963</v>
      </c>
      <c r="J70" s="8">
        <f t="shared" si="15"/>
        <v>0.09944562316063241</v>
      </c>
      <c r="K70" s="8">
        <f t="shared" si="15"/>
        <v>0.07973385689354276</v>
      </c>
      <c r="L70" s="8">
        <f t="shared" si="15"/>
        <v>0.12334186641843146</v>
      </c>
      <c r="M70" s="9">
        <f t="shared" si="15"/>
        <v>0.16753926701570682</v>
      </c>
    </row>
    <row r="71" spans="1:13" ht="14.25" customHeight="1">
      <c r="A71" s="68"/>
      <c r="B71" s="13"/>
      <c r="C71" s="8"/>
      <c r="D71" s="8"/>
      <c r="E71" s="8"/>
      <c r="F71" s="8"/>
      <c r="G71" s="9"/>
      <c r="H71" s="8"/>
      <c r="I71" s="8"/>
      <c r="J71" s="8"/>
      <c r="K71" s="8"/>
      <c r="L71" s="8"/>
      <c r="M71" s="9"/>
    </row>
    <row r="72" spans="1:13" ht="14.25" customHeight="1">
      <c r="A72" s="87" t="s">
        <v>31</v>
      </c>
      <c r="B72" s="11"/>
      <c r="C72" s="5"/>
      <c r="D72" s="5"/>
      <c r="E72" s="5"/>
      <c r="F72" s="5"/>
      <c r="G72" s="7"/>
      <c r="H72" s="5"/>
      <c r="I72" s="6"/>
      <c r="J72" s="6"/>
      <c r="K72" s="6"/>
      <c r="L72" s="6"/>
      <c r="M72" s="7"/>
    </row>
    <row r="73" spans="1:13" ht="14.25" customHeight="1">
      <c r="A73" s="68" t="s">
        <v>29</v>
      </c>
      <c r="B73" s="48">
        <v>11180</v>
      </c>
      <c r="C73" s="49">
        <v>2442</v>
      </c>
      <c r="D73" s="49">
        <v>8738</v>
      </c>
      <c r="E73" s="49">
        <v>5281</v>
      </c>
      <c r="F73" s="49">
        <v>2443</v>
      </c>
      <c r="G73" s="51">
        <v>1014</v>
      </c>
      <c r="H73" s="43">
        <v>10677</v>
      </c>
      <c r="I73" s="43">
        <v>2388</v>
      </c>
      <c r="J73" s="43">
        <v>8289</v>
      </c>
      <c r="K73" s="43">
        <v>4931</v>
      </c>
      <c r="L73" s="43">
        <v>2628</v>
      </c>
      <c r="M73" s="52">
        <v>730</v>
      </c>
    </row>
    <row r="74" spans="1:13" ht="14.25" customHeight="1">
      <c r="A74" s="68" t="s">
        <v>32</v>
      </c>
      <c r="B74" s="13">
        <f aca="true" t="shared" si="16" ref="B74:M74">+B73/B7*100</f>
        <v>67.90573372206026</v>
      </c>
      <c r="C74" s="8">
        <f t="shared" si="16"/>
        <v>48.033044846577496</v>
      </c>
      <c r="D74" s="8">
        <f t="shared" si="16"/>
        <v>76.78383128295255</v>
      </c>
      <c r="E74" s="8">
        <f t="shared" si="16"/>
        <v>75.36748965320393</v>
      </c>
      <c r="F74" s="8">
        <f t="shared" si="16"/>
        <v>77.75302355187779</v>
      </c>
      <c r="G74" s="9">
        <f t="shared" si="16"/>
        <v>82.37205523964258</v>
      </c>
      <c r="H74" s="8">
        <f t="shared" si="16"/>
        <v>47.3187378124446</v>
      </c>
      <c r="I74" s="8">
        <f t="shared" si="16"/>
        <v>30.026405130139572</v>
      </c>
      <c r="J74" s="8">
        <f t="shared" si="16"/>
        <v>56.73122989528437</v>
      </c>
      <c r="K74" s="8">
        <f t="shared" si="16"/>
        <v>53.78490401396161</v>
      </c>
      <c r="L74" s="8">
        <f t="shared" si="16"/>
        <v>61.1589481033279</v>
      </c>
      <c r="M74" s="9">
        <f t="shared" si="16"/>
        <v>63.6998254799302</v>
      </c>
    </row>
    <row r="75" spans="1:13" ht="14.25" customHeight="1">
      <c r="A75" s="68" t="s">
        <v>67</v>
      </c>
      <c r="B75" s="48">
        <v>73535</v>
      </c>
      <c r="C75" s="49">
        <v>11593</v>
      </c>
      <c r="D75" s="49">
        <v>61942</v>
      </c>
      <c r="E75" s="49">
        <v>31168</v>
      </c>
      <c r="F75" s="49">
        <v>19511</v>
      </c>
      <c r="G75" s="51">
        <v>11263</v>
      </c>
      <c r="H75" s="43">
        <v>67405</v>
      </c>
      <c r="I75" s="43">
        <v>12991</v>
      </c>
      <c r="J75" s="43">
        <v>54414</v>
      </c>
      <c r="K75" s="43">
        <v>29253</v>
      </c>
      <c r="L75" s="43">
        <v>18839</v>
      </c>
      <c r="M75" s="52">
        <v>6322</v>
      </c>
    </row>
    <row r="76" spans="1:13" ht="14.25" customHeight="1">
      <c r="A76" s="68" t="s">
        <v>9</v>
      </c>
      <c r="B76" s="2">
        <f>+B75/$B$75*100</f>
        <v>100</v>
      </c>
      <c r="C76" s="8">
        <f>+C75/$B$75*100</f>
        <v>15.765281838580266</v>
      </c>
      <c r="D76" s="8">
        <f>+D75/$B$75*100</f>
        <v>84.23471816141974</v>
      </c>
      <c r="E76" s="8">
        <f>E75/D75*100</f>
        <v>50.31803945626554</v>
      </c>
      <c r="F76" s="8">
        <f>F75/D75*100</f>
        <v>31.498821478156984</v>
      </c>
      <c r="G76" s="9">
        <f>G75/D75*100</f>
        <v>18.183139065577475</v>
      </c>
      <c r="H76" s="10">
        <f>+H75/$H$75*100</f>
        <v>100</v>
      </c>
      <c r="I76" s="8">
        <f>+I75/$H$75*100</f>
        <v>19.27305096061123</v>
      </c>
      <c r="J76" s="8">
        <f>+J75/$H$75*100</f>
        <v>80.72694903938877</v>
      </c>
      <c r="K76" s="8">
        <f>K75/J75*100</f>
        <v>53.76006174881465</v>
      </c>
      <c r="L76" s="8">
        <f>L75/J75*100</f>
        <v>34.62160473407579</v>
      </c>
      <c r="M76" s="9">
        <f>M75/J75*100</f>
        <v>11.618333517109567</v>
      </c>
    </row>
    <row r="77" spans="1:13" ht="14.25" customHeight="1">
      <c r="A77" s="68" t="s">
        <v>39</v>
      </c>
      <c r="B77" s="13">
        <f aca="true" t="shared" si="17" ref="B77:M77">+B75/B7</f>
        <v>4.46641156462585</v>
      </c>
      <c r="C77" s="8">
        <f t="shared" si="17"/>
        <v>2.2802911093627065</v>
      </c>
      <c r="D77" s="8">
        <f t="shared" si="17"/>
        <v>5.443057996485061</v>
      </c>
      <c r="E77" s="8">
        <f t="shared" si="17"/>
        <v>4.448123305266162</v>
      </c>
      <c r="F77" s="8">
        <f t="shared" si="17"/>
        <v>6.2097390197326545</v>
      </c>
      <c r="G77" s="9">
        <f t="shared" si="17"/>
        <v>9.149471974004873</v>
      </c>
      <c r="H77" s="8">
        <f t="shared" si="17"/>
        <v>2.9872806240028362</v>
      </c>
      <c r="I77" s="8">
        <f t="shared" si="17"/>
        <v>1.6334716459197787</v>
      </c>
      <c r="J77" s="8">
        <f t="shared" si="17"/>
        <v>3.724180412018342</v>
      </c>
      <c r="K77" s="8">
        <f t="shared" si="17"/>
        <v>3.1907722513089007</v>
      </c>
      <c r="L77" s="8">
        <f t="shared" si="17"/>
        <v>4.384221549918548</v>
      </c>
      <c r="M77" s="9">
        <f t="shared" si="17"/>
        <v>5.516579406631763</v>
      </c>
    </row>
    <row r="78" spans="1:13" ht="14.25" customHeight="1">
      <c r="A78" s="88"/>
      <c r="B78" s="13"/>
      <c r="C78" s="8"/>
      <c r="D78" s="8"/>
      <c r="E78" s="8"/>
      <c r="F78" s="8"/>
      <c r="G78" s="9"/>
      <c r="H78" s="8"/>
      <c r="I78" s="8"/>
      <c r="J78" s="8"/>
      <c r="K78" s="8"/>
      <c r="L78" s="8"/>
      <c r="M78" s="9"/>
    </row>
    <row r="79" spans="1:13" ht="14.25" customHeight="1">
      <c r="A79" s="87" t="s">
        <v>68</v>
      </c>
      <c r="B79" s="2"/>
      <c r="C79" s="3"/>
      <c r="D79" s="3"/>
      <c r="E79" s="3"/>
      <c r="F79" s="3"/>
      <c r="G79" s="4"/>
      <c r="H79" s="5"/>
      <c r="I79" s="6"/>
      <c r="J79" s="6"/>
      <c r="K79" s="6"/>
      <c r="L79" s="6"/>
      <c r="M79" s="7"/>
    </row>
    <row r="80" spans="1:13" ht="14.25" customHeight="1">
      <c r="A80" s="68" t="s">
        <v>29</v>
      </c>
      <c r="B80" s="48">
        <v>6277</v>
      </c>
      <c r="C80" s="49">
        <v>938</v>
      </c>
      <c r="D80" s="49">
        <v>5339</v>
      </c>
      <c r="E80" s="49">
        <v>2952</v>
      </c>
      <c r="F80" s="49">
        <v>1625</v>
      </c>
      <c r="G80" s="51">
        <v>762</v>
      </c>
      <c r="H80" s="43">
        <v>4865</v>
      </c>
      <c r="I80" s="43">
        <v>896</v>
      </c>
      <c r="J80" s="43">
        <v>3969</v>
      </c>
      <c r="K80" s="43">
        <v>2095</v>
      </c>
      <c r="L80" s="43">
        <v>1448</v>
      </c>
      <c r="M80" s="52">
        <v>426</v>
      </c>
    </row>
    <row r="81" spans="1:13" ht="14.25" customHeight="1">
      <c r="A81" s="68" t="s">
        <v>32</v>
      </c>
      <c r="B81" s="13">
        <f aca="true" t="shared" si="18" ref="B81:M81">+B80/B7*100</f>
        <v>38.12560738581146</v>
      </c>
      <c r="C81" s="8">
        <f t="shared" si="18"/>
        <v>18.450039339103068</v>
      </c>
      <c r="D81" s="8">
        <f t="shared" si="18"/>
        <v>46.91564147627417</v>
      </c>
      <c r="E81" s="8">
        <f t="shared" si="18"/>
        <v>42.129299272156416</v>
      </c>
      <c r="F81" s="8">
        <f t="shared" si="18"/>
        <v>51.718650541056654</v>
      </c>
      <c r="G81" s="9">
        <f t="shared" si="18"/>
        <v>61.900893582453286</v>
      </c>
      <c r="H81" s="8">
        <f t="shared" si="18"/>
        <v>21.560893458606632</v>
      </c>
      <c r="I81" s="8">
        <f t="shared" si="18"/>
        <v>11.266188859549855</v>
      </c>
      <c r="J81" s="8">
        <f t="shared" si="18"/>
        <v>27.164465129012388</v>
      </c>
      <c r="K81" s="8">
        <f t="shared" si="18"/>
        <v>22.851221640488657</v>
      </c>
      <c r="L81" s="8">
        <f t="shared" si="18"/>
        <v>33.69792878752618</v>
      </c>
      <c r="M81" s="9">
        <f t="shared" si="18"/>
        <v>37.17277486910995</v>
      </c>
    </row>
    <row r="82" spans="1:13" ht="14.25" customHeight="1">
      <c r="A82" s="68" t="s">
        <v>33</v>
      </c>
      <c r="B82" s="48">
        <v>46296</v>
      </c>
      <c r="C82" s="49">
        <v>5291</v>
      </c>
      <c r="D82" s="49">
        <v>41005</v>
      </c>
      <c r="E82" s="49">
        <v>18909</v>
      </c>
      <c r="F82" s="49">
        <v>13108</v>
      </c>
      <c r="G82" s="51">
        <v>8988</v>
      </c>
      <c r="H82" s="43">
        <v>35952</v>
      </c>
      <c r="I82" s="43">
        <v>7032</v>
      </c>
      <c r="J82" s="43">
        <v>28920</v>
      </c>
      <c r="K82" s="43">
        <v>13814</v>
      </c>
      <c r="L82" s="43">
        <v>11291</v>
      </c>
      <c r="M82" s="52">
        <v>3815</v>
      </c>
    </row>
    <row r="83" spans="1:13" ht="14.25" customHeight="1">
      <c r="A83" s="68" t="s">
        <v>9</v>
      </c>
      <c r="B83" s="2">
        <f>+B82/$B$82*100</f>
        <v>100</v>
      </c>
      <c r="C83" s="8">
        <f>+C82/$B$82*100</f>
        <v>11.428633143252116</v>
      </c>
      <c r="D83" s="8">
        <f>+D82/$B$82*100</f>
        <v>88.57136685674789</v>
      </c>
      <c r="E83" s="8">
        <f>E82/D82*100</f>
        <v>46.11388855017681</v>
      </c>
      <c r="F83" s="8">
        <f>F82/D82*100</f>
        <v>31.966833313010607</v>
      </c>
      <c r="G83" s="9">
        <f>G82/D82*100</f>
        <v>21.919278136812583</v>
      </c>
      <c r="H83" s="10">
        <f>+H82/$H$82*100</f>
        <v>100</v>
      </c>
      <c r="I83" s="8">
        <f>+I82/$H$82*100</f>
        <v>19.559412550066757</v>
      </c>
      <c r="J83" s="8">
        <f>+J82/$H$82*100</f>
        <v>80.44058744993325</v>
      </c>
      <c r="K83" s="8">
        <f>K82/J82*100</f>
        <v>47.766251728907335</v>
      </c>
      <c r="L83" s="8">
        <f>L82/J82*100</f>
        <v>39.042185338865835</v>
      </c>
      <c r="M83" s="9">
        <f>M82/J82*100</f>
        <v>13.191562932226834</v>
      </c>
    </row>
    <row r="84" spans="1:13" ht="14.25" customHeight="1">
      <c r="A84" s="89" t="s">
        <v>40</v>
      </c>
      <c r="B84" s="21">
        <f aca="true" t="shared" si="19" ref="B84:M84">+B82/B7</f>
        <v>2.811953352769679</v>
      </c>
      <c r="C84" s="22">
        <f t="shared" si="19"/>
        <v>1.0407159716758458</v>
      </c>
      <c r="D84" s="22">
        <f t="shared" si="19"/>
        <v>3.603251318101933</v>
      </c>
      <c r="E84" s="22">
        <f t="shared" si="19"/>
        <v>2.6985871271585555</v>
      </c>
      <c r="F84" s="22">
        <f t="shared" si="19"/>
        <v>4.171865054105665</v>
      </c>
      <c r="G84" s="23">
        <f t="shared" si="19"/>
        <v>7.301380991064176</v>
      </c>
      <c r="H84" s="22">
        <f t="shared" si="19"/>
        <v>1.5933345151568872</v>
      </c>
      <c r="I84" s="22">
        <f t="shared" si="19"/>
        <v>0.8841946435307431</v>
      </c>
      <c r="J84" s="22">
        <f t="shared" si="19"/>
        <v>1.9793306412976523</v>
      </c>
      <c r="K84" s="22">
        <f t="shared" si="19"/>
        <v>1.506762652705061</v>
      </c>
      <c r="L84" s="22">
        <f t="shared" si="19"/>
        <v>2.627647195717943</v>
      </c>
      <c r="M84" s="23">
        <f t="shared" si="19"/>
        <v>3.3289703315881325</v>
      </c>
    </row>
    <row r="85" spans="1:13" ht="14.25" customHeight="1">
      <c r="A85" s="120" t="s">
        <v>42</v>
      </c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</row>
  </sheetData>
  <sheetProtection/>
  <mergeCells count="12">
    <mergeCell ref="A45:M45"/>
    <mergeCell ref="A85:M85"/>
    <mergeCell ref="A1:M1"/>
    <mergeCell ref="A4:A6"/>
    <mergeCell ref="B4:G4"/>
    <mergeCell ref="H4:M4"/>
    <mergeCell ref="B5:B6"/>
    <mergeCell ref="C5:C6"/>
    <mergeCell ref="D5:G5"/>
    <mergeCell ref="H5:H6"/>
    <mergeCell ref="I5:I6"/>
    <mergeCell ref="J5:M5"/>
  </mergeCells>
  <printOptions/>
  <pageMargins left="1" right="0.75" top="1" bottom="1" header="0.5" footer="0.5"/>
  <pageSetup firstPageNumber="41" useFirstPageNumber="1" horizontalDpi="600" verticalDpi="600" orientation="portrait" r:id="rId1"/>
  <headerFooter alignWithMargins="0">
    <oddFooter xml:space="preserve">&amp;L&amp;"Arial Narrow,Regular"&amp;9Zila Series : Kishoreganj&amp;C&amp;"Arial Narrow,Regular"&amp;P&amp;R
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85"/>
  <sheetViews>
    <sheetView view="pageLayout" workbookViewId="0" topLeftCell="A1">
      <selection activeCell="K6" sqref="K6"/>
    </sheetView>
  </sheetViews>
  <sheetFormatPr defaultColWidth="9.140625" defaultRowHeight="15" customHeight="1"/>
  <cols>
    <col min="1" max="1" width="19.7109375" style="43" customWidth="1"/>
    <col min="2" max="13" width="5.57421875" style="43" customWidth="1"/>
    <col min="14" max="16384" width="9.140625" style="43" customWidth="1"/>
  </cols>
  <sheetData>
    <row r="1" spans="1:13" ht="15" customHeight="1">
      <c r="A1" s="111" t="s">
        <v>64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5" customHeight="1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6.5" customHeight="1">
      <c r="A3" s="102" t="s">
        <v>49</v>
      </c>
      <c r="B3" s="103"/>
      <c r="C3" s="103"/>
      <c r="D3" s="103"/>
      <c r="E3" s="103"/>
      <c r="F3" s="103"/>
      <c r="G3" s="125" t="s">
        <v>88</v>
      </c>
      <c r="H3" s="125"/>
      <c r="I3" s="125"/>
      <c r="J3" s="104"/>
      <c r="K3" s="103" t="s">
        <v>0</v>
      </c>
      <c r="L3" s="103"/>
      <c r="M3" s="103"/>
    </row>
    <row r="4" spans="1:13" ht="15" customHeight="1">
      <c r="A4" s="131" t="s">
        <v>1</v>
      </c>
      <c r="B4" s="128">
        <v>1996</v>
      </c>
      <c r="C4" s="128"/>
      <c r="D4" s="128"/>
      <c r="E4" s="128"/>
      <c r="F4" s="128"/>
      <c r="G4" s="128"/>
      <c r="H4" s="128">
        <v>2008</v>
      </c>
      <c r="I4" s="128"/>
      <c r="J4" s="128"/>
      <c r="K4" s="128"/>
      <c r="L4" s="128"/>
      <c r="M4" s="128"/>
    </row>
    <row r="5" spans="1:13" ht="15" customHeight="1">
      <c r="A5" s="132"/>
      <c r="B5" s="129" t="s">
        <v>2</v>
      </c>
      <c r="C5" s="129" t="s">
        <v>36</v>
      </c>
      <c r="D5" s="128" t="s">
        <v>3</v>
      </c>
      <c r="E5" s="128"/>
      <c r="F5" s="128"/>
      <c r="G5" s="128"/>
      <c r="H5" s="129" t="s">
        <v>2</v>
      </c>
      <c r="I5" s="129" t="s">
        <v>36</v>
      </c>
      <c r="J5" s="128" t="s">
        <v>3</v>
      </c>
      <c r="K5" s="128"/>
      <c r="L5" s="128"/>
      <c r="M5" s="128"/>
    </row>
    <row r="6" spans="1:13" ht="15" customHeight="1">
      <c r="A6" s="133"/>
      <c r="B6" s="129"/>
      <c r="C6" s="129"/>
      <c r="D6" s="1" t="s">
        <v>4</v>
      </c>
      <c r="E6" s="1" t="s">
        <v>5</v>
      </c>
      <c r="F6" s="1" t="s">
        <v>6</v>
      </c>
      <c r="G6" s="1" t="s">
        <v>7</v>
      </c>
      <c r="H6" s="129"/>
      <c r="I6" s="129"/>
      <c r="J6" s="1" t="s">
        <v>4</v>
      </c>
      <c r="K6" s="1" t="s">
        <v>5</v>
      </c>
      <c r="L6" s="1" t="s">
        <v>6</v>
      </c>
      <c r="M6" s="1" t="s">
        <v>7</v>
      </c>
    </row>
    <row r="7" spans="1:13" ht="15" customHeight="1">
      <c r="A7" s="56" t="s">
        <v>8</v>
      </c>
      <c r="B7" s="48">
        <v>21683</v>
      </c>
      <c r="C7" s="49">
        <v>9448</v>
      </c>
      <c r="D7" s="49">
        <v>12235</v>
      </c>
      <c r="E7" s="49">
        <v>8631</v>
      </c>
      <c r="F7" s="49">
        <v>2921</v>
      </c>
      <c r="G7" s="51">
        <v>683</v>
      </c>
      <c r="H7" s="43">
        <v>30209</v>
      </c>
      <c r="I7" s="43">
        <v>14490</v>
      </c>
      <c r="J7" s="43">
        <v>15719</v>
      </c>
      <c r="K7" s="43">
        <v>11433</v>
      </c>
      <c r="L7" s="43">
        <v>3635</v>
      </c>
      <c r="M7" s="50">
        <v>651</v>
      </c>
    </row>
    <row r="8" spans="1:13" ht="15" customHeight="1">
      <c r="A8" s="57" t="s">
        <v>9</v>
      </c>
      <c r="B8" s="2">
        <f>+B7/$B$7*100</f>
        <v>100</v>
      </c>
      <c r="C8" s="8">
        <f>+C7/$B$7*100</f>
        <v>43.57330627680672</v>
      </c>
      <c r="D8" s="8">
        <f>+D7/$B$7*100</f>
        <v>56.42669372319329</v>
      </c>
      <c r="E8" s="8">
        <f>E7/D7*100</f>
        <v>70.54352268083368</v>
      </c>
      <c r="F8" s="8">
        <f>F7/D7*100</f>
        <v>23.874131589701676</v>
      </c>
      <c r="G8" s="9">
        <f>G7/D7*100</f>
        <v>5.582345729464651</v>
      </c>
      <c r="H8" s="10">
        <f>+H7/$H$7*100</f>
        <v>100</v>
      </c>
      <c r="I8" s="8">
        <f>+I7/$H$7*100</f>
        <v>47.96583799529942</v>
      </c>
      <c r="J8" s="8">
        <f>+J7/$H$7*100</f>
        <v>52.03416200470059</v>
      </c>
      <c r="K8" s="8">
        <f>K7/J7*100</f>
        <v>72.73363445511801</v>
      </c>
      <c r="L8" s="8">
        <f>L7/J7*100</f>
        <v>23.1248807176029</v>
      </c>
      <c r="M8" s="9">
        <f>M7/J7*100</f>
        <v>4.141484827279089</v>
      </c>
    </row>
    <row r="9" spans="1:13" ht="12.75" customHeight="1">
      <c r="A9" s="59"/>
      <c r="B9" s="2"/>
      <c r="C9" s="3"/>
      <c r="D9" s="3"/>
      <c r="E9" s="3"/>
      <c r="F9" s="3"/>
      <c r="G9" s="4"/>
      <c r="H9" s="5"/>
      <c r="I9" s="6"/>
      <c r="J9" s="6"/>
      <c r="K9" s="6"/>
      <c r="L9" s="6"/>
      <c r="M9" s="7"/>
    </row>
    <row r="10" spans="1:13" ht="15" customHeight="1">
      <c r="A10" s="56" t="s">
        <v>45</v>
      </c>
      <c r="B10" s="11"/>
      <c r="C10" s="5"/>
      <c r="D10" s="5"/>
      <c r="E10" s="5"/>
      <c r="F10" s="5"/>
      <c r="G10" s="7"/>
      <c r="H10" s="5"/>
      <c r="I10" s="6"/>
      <c r="J10" s="6"/>
      <c r="K10" s="6"/>
      <c r="L10" s="6"/>
      <c r="M10" s="7"/>
    </row>
    <row r="11" spans="1:13" ht="15" customHeight="1">
      <c r="A11" s="60" t="s">
        <v>10</v>
      </c>
      <c r="B11" s="48">
        <v>15207</v>
      </c>
      <c r="C11" s="49">
        <v>7871</v>
      </c>
      <c r="D11" s="49">
        <v>7336</v>
      </c>
      <c r="E11" s="49">
        <v>5376</v>
      </c>
      <c r="F11" s="49">
        <v>1565</v>
      </c>
      <c r="G11" s="51">
        <v>395</v>
      </c>
      <c r="H11" s="43">
        <v>19206</v>
      </c>
      <c r="I11" s="43">
        <v>11693</v>
      </c>
      <c r="J11" s="43">
        <v>7513</v>
      </c>
      <c r="K11" s="43">
        <v>5728</v>
      </c>
      <c r="L11" s="43">
        <v>1486</v>
      </c>
      <c r="M11" s="52">
        <v>299</v>
      </c>
    </row>
    <row r="12" spans="1:13" ht="15" customHeight="1">
      <c r="A12" s="57" t="s">
        <v>84</v>
      </c>
      <c r="B12" s="2">
        <f>+B11/$B$11*100</f>
        <v>100</v>
      </c>
      <c r="C12" s="8">
        <f>+C11/$B$11*100</f>
        <v>51.759058328401395</v>
      </c>
      <c r="D12" s="8">
        <f>+D11/$B$11*100</f>
        <v>48.240941671598605</v>
      </c>
      <c r="E12" s="8">
        <f>E11/D11*100</f>
        <v>73.2824427480916</v>
      </c>
      <c r="F12" s="8">
        <f>F11/D11*100</f>
        <v>21.333151581243186</v>
      </c>
      <c r="G12" s="9">
        <f>G11/D11*100</f>
        <v>5.384405670665212</v>
      </c>
      <c r="H12" s="5">
        <f>+H11/$H$11*100</f>
        <v>100</v>
      </c>
      <c r="I12" s="12">
        <f>+I11/$H$11*100</f>
        <v>60.88201603665521</v>
      </c>
      <c r="J12" s="12">
        <f>+J11/$H$11*100</f>
        <v>39.11798396334479</v>
      </c>
      <c r="K12" s="8">
        <f>K11/J11*100</f>
        <v>76.24118195128445</v>
      </c>
      <c r="L12" s="8">
        <f>L11/J11*100</f>
        <v>19.77904964727805</v>
      </c>
      <c r="M12" s="9">
        <f>M11/J11*100</f>
        <v>3.9797684014375085</v>
      </c>
    </row>
    <row r="13" spans="1:13" ht="15" customHeight="1">
      <c r="A13" s="57" t="s">
        <v>85</v>
      </c>
      <c r="B13" s="13">
        <f aca="true" t="shared" si="0" ref="B13:M13">+B11/B7*100</f>
        <v>70.13328413964858</v>
      </c>
      <c r="C13" s="8">
        <f t="shared" si="0"/>
        <v>83.30863674851821</v>
      </c>
      <c r="D13" s="8">
        <f t="shared" si="0"/>
        <v>59.95913363302002</v>
      </c>
      <c r="E13" s="8">
        <f t="shared" si="0"/>
        <v>62.28710462287105</v>
      </c>
      <c r="F13" s="8">
        <f t="shared" si="0"/>
        <v>53.57754193769257</v>
      </c>
      <c r="G13" s="9">
        <f t="shared" si="0"/>
        <v>57.83308931185944</v>
      </c>
      <c r="H13" s="8">
        <f t="shared" si="0"/>
        <v>63.57707967824159</v>
      </c>
      <c r="I13" s="8">
        <f t="shared" si="0"/>
        <v>80.69703243616287</v>
      </c>
      <c r="J13" s="8">
        <f t="shared" si="0"/>
        <v>47.79566130160951</v>
      </c>
      <c r="K13" s="8">
        <f t="shared" si="0"/>
        <v>50.10058602291612</v>
      </c>
      <c r="L13" s="8">
        <f t="shared" si="0"/>
        <v>40.88033012379642</v>
      </c>
      <c r="M13" s="9">
        <f t="shared" si="0"/>
        <v>45.92933947772657</v>
      </c>
    </row>
    <row r="14" spans="1:13" ht="13.5" customHeight="1">
      <c r="A14" s="59"/>
      <c r="B14" s="14"/>
      <c r="C14" s="15"/>
      <c r="D14" s="15"/>
      <c r="E14" s="15"/>
      <c r="F14" s="15"/>
      <c r="G14" s="16"/>
      <c r="H14" s="5"/>
      <c r="I14" s="6"/>
      <c r="J14" s="6"/>
      <c r="K14" s="6"/>
      <c r="L14" s="6"/>
      <c r="M14" s="7"/>
    </row>
    <row r="15" spans="1:13" ht="15" customHeight="1">
      <c r="A15" s="56" t="s">
        <v>12</v>
      </c>
      <c r="B15" s="48">
        <v>4655</v>
      </c>
      <c r="C15" s="49">
        <v>182</v>
      </c>
      <c r="D15" s="49">
        <v>4473</v>
      </c>
      <c r="E15" s="49">
        <v>2888</v>
      </c>
      <c r="F15" s="49">
        <v>1300</v>
      </c>
      <c r="G15" s="51">
        <v>285</v>
      </c>
      <c r="H15" s="43">
        <v>7588</v>
      </c>
      <c r="I15" s="43">
        <v>229</v>
      </c>
      <c r="J15" s="43">
        <v>7359</v>
      </c>
      <c r="K15" s="43">
        <v>4964</v>
      </c>
      <c r="L15" s="43">
        <v>2049</v>
      </c>
      <c r="M15" s="52">
        <v>346</v>
      </c>
    </row>
    <row r="16" spans="1:13" ht="15" customHeight="1">
      <c r="A16" s="57" t="s">
        <v>86</v>
      </c>
      <c r="B16" s="2">
        <v>100</v>
      </c>
      <c r="C16" s="8">
        <f>C15/B15*100</f>
        <v>3.909774436090226</v>
      </c>
      <c r="D16" s="8">
        <f>D15/B15*100</f>
        <v>96.09022556390977</v>
      </c>
      <c r="E16" s="8">
        <f>E15/D15*100</f>
        <v>64.5651687905209</v>
      </c>
      <c r="F16" s="8">
        <f>F15/D15*100</f>
        <v>29.063268499888217</v>
      </c>
      <c r="G16" s="9">
        <f>G15/D15*100</f>
        <v>6.371562709590879</v>
      </c>
      <c r="H16" s="5">
        <f>+H15/$H$15*100</f>
        <v>100</v>
      </c>
      <c r="I16" s="12">
        <f>+I15/$H$15*100</f>
        <v>3.017923036373221</v>
      </c>
      <c r="J16" s="12">
        <f>+J15/$H$15*100</f>
        <v>96.98207696362678</v>
      </c>
      <c r="K16" s="8">
        <f>K15/J15*100</f>
        <v>67.45481723060198</v>
      </c>
      <c r="L16" s="8">
        <f>L15/J15*100</f>
        <v>27.84345699143905</v>
      </c>
      <c r="M16" s="9">
        <f>M15/J15*100</f>
        <v>4.701725777958962</v>
      </c>
    </row>
    <row r="17" spans="1:13" ht="15" customHeight="1">
      <c r="A17" s="57" t="s">
        <v>85</v>
      </c>
      <c r="B17" s="13">
        <f aca="true" t="shared" si="1" ref="B17:M17">+B15/B7*100</f>
        <v>21.468431490107456</v>
      </c>
      <c r="C17" s="8">
        <f t="shared" si="1"/>
        <v>1.926333615580017</v>
      </c>
      <c r="D17" s="8">
        <f t="shared" si="1"/>
        <v>36.559051900286065</v>
      </c>
      <c r="E17" s="8">
        <f t="shared" si="1"/>
        <v>33.46078090603638</v>
      </c>
      <c r="F17" s="8">
        <f t="shared" si="1"/>
        <v>44.50530640191715</v>
      </c>
      <c r="G17" s="9">
        <f t="shared" si="1"/>
        <v>41.72767203513909</v>
      </c>
      <c r="H17" s="8">
        <f t="shared" si="1"/>
        <v>25.11834221589592</v>
      </c>
      <c r="I17" s="8">
        <f t="shared" si="1"/>
        <v>1.5804002760524498</v>
      </c>
      <c r="J17" s="8">
        <f t="shared" si="1"/>
        <v>46.81595521343597</v>
      </c>
      <c r="K17" s="8">
        <f t="shared" si="1"/>
        <v>43.41817545701041</v>
      </c>
      <c r="L17" s="8">
        <f t="shared" si="1"/>
        <v>56.36863823933975</v>
      </c>
      <c r="M17" s="9">
        <f t="shared" si="1"/>
        <v>53.149001536098304</v>
      </c>
    </row>
    <row r="18" spans="1:13" ht="12" customHeight="1">
      <c r="A18" s="59"/>
      <c r="B18" s="11"/>
      <c r="C18" s="15"/>
      <c r="D18" s="15"/>
      <c r="E18" s="15"/>
      <c r="F18" s="15"/>
      <c r="G18" s="16"/>
      <c r="H18" s="5"/>
      <c r="I18" s="6"/>
      <c r="J18" s="6"/>
      <c r="K18" s="6"/>
      <c r="L18" s="6"/>
      <c r="M18" s="7"/>
    </row>
    <row r="19" spans="1:13" ht="15" customHeight="1">
      <c r="A19" s="60" t="s">
        <v>14</v>
      </c>
      <c r="B19" s="48">
        <v>1821</v>
      </c>
      <c r="C19" s="49">
        <v>1395</v>
      </c>
      <c r="D19" s="49">
        <v>426</v>
      </c>
      <c r="E19" s="49">
        <v>367</v>
      </c>
      <c r="F19" s="49">
        <v>56</v>
      </c>
      <c r="G19" s="51">
        <v>3</v>
      </c>
      <c r="H19" s="43">
        <v>3415</v>
      </c>
      <c r="I19" s="43">
        <v>2568</v>
      </c>
      <c r="J19" s="43">
        <v>847</v>
      </c>
      <c r="K19" s="43">
        <v>741</v>
      </c>
      <c r="L19" s="43">
        <v>100</v>
      </c>
      <c r="M19" s="52">
        <v>6</v>
      </c>
    </row>
    <row r="20" spans="1:13" ht="15" customHeight="1">
      <c r="A20" s="57" t="s">
        <v>84</v>
      </c>
      <c r="B20" s="2">
        <f>+B19/$B$19*100</f>
        <v>100</v>
      </c>
      <c r="C20" s="8">
        <f>+C19/$B$19*100</f>
        <v>76.60626029654037</v>
      </c>
      <c r="D20" s="8">
        <f>+D19/$B$19*100</f>
        <v>23.393739703459637</v>
      </c>
      <c r="E20" s="8">
        <f>E19/D19*100</f>
        <v>86.15023474178403</v>
      </c>
      <c r="F20" s="8">
        <f>F19/D19*100</f>
        <v>13.145539906103288</v>
      </c>
      <c r="G20" s="9">
        <f>G19/D19*100</f>
        <v>0.7042253521126761</v>
      </c>
      <c r="H20" s="20">
        <f>+H19/$H$19*100</f>
        <v>100</v>
      </c>
      <c r="I20" s="12">
        <f>+I19/$H$19*100</f>
        <v>75.19765739385066</v>
      </c>
      <c r="J20" s="12">
        <f>+J19/$H$19*100</f>
        <v>24.80234260614934</v>
      </c>
      <c r="K20" s="8">
        <f>K19/J19*100</f>
        <v>87.48524203069657</v>
      </c>
      <c r="L20" s="8">
        <f>L19/J19*100</f>
        <v>11.80637544273908</v>
      </c>
      <c r="M20" s="9">
        <f>M19/J19*100</f>
        <v>0.7083825265643447</v>
      </c>
    </row>
    <row r="21" spans="1:13" ht="15" customHeight="1">
      <c r="A21" s="57" t="s">
        <v>85</v>
      </c>
      <c r="B21" s="13">
        <f aca="true" t="shared" si="2" ref="B21:M21">+B19/B7*100</f>
        <v>8.398284370243971</v>
      </c>
      <c r="C21" s="8">
        <f t="shared" si="2"/>
        <v>14.765029635901778</v>
      </c>
      <c r="D21" s="8">
        <f t="shared" si="2"/>
        <v>3.481814466693911</v>
      </c>
      <c r="E21" s="8">
        <f t="shared" si="2"/>
        <v>4.252114471092574</v>
      </c>
      <c r="F21" s="8">
        <f t="shared" si="2"/>
        <v>1.9171516603902774</v>
      </c>
      <c r="G21" s="9">
        <f t="shared" si="2"/>
        <v>0.43923865300146414</v>
      </c>
      <c r="H21" s="8">
        <f t="shared" si="2"/>
        <v>11.304578105862491</v>
      </c>
      <c r="I21" s="8">
        <f t="shared" si="2"/>
        <v>17.72256728778468</v>
      </c>
      <c r="J21" s="8">
        <f t="shared" si="2"/>
        <v>5.388383484954513</v>
      </c>
      <c r="K21" s="8">
        <f t="shared" si="2"/>
        <v>6.481238520073472</v>
      </c>
      <c r="L21" s="8">
        <f t="shared" si="2"/>
        <v>2.7510316368638237</v>
      </c>
      <c r="M21" s="9">
        <f t="shared" si="2"/>
        <v>0.9216589861751152</v>
      </c>
    </row>
    <row r="22" spans="1:13" ht="13.5" customHeight="1">
      <c r="A22" s="59"/>
      <c r="B22" s="2"/>
      <c r="C22" s="3"/>
      <c r="D22" s="3"/>
      <c r="E22" s="3"/>
      <c r="F22" s="3"/>
      <c r="G22" s="4"/>
      <c r="H22" s="5"/>
      <c r="I22" s="6"/>
      <c r="J22" s="6"/>
      <c r="K22" s="6"/>
      <c r="L22" s="6"/>
      <c r="M22" s="7"/>
    </row>
    <row r="23" spans="1:13" ht="15" customHeight="1">
      <c r="A23" s="61" t="s">
        <v>15</v>
      </c>
      <c r="B23" s="48">
        <v>7670</v>
      </c>
      <c r="C23" s="49">
        <v>5440</v>
      </c>
      <c r="D23" s="49">
        <v>2230</v>
      </c>
      <c r="E23" s="49">
        <v>2183</v>
      </c>
      <c r="F23" s="49">
        <v>42</v>
      </c>
      <c r="G23" s="51">
        <v>5</v>
      </c>
      <c r="H23" s="43">
        <v>14620</v>
      </c>
      <c r="I23" s="43">
        <v>9569</v>
      </c>
      <c r="J23" s="43">
        <v>5051</v>
      </c>
      <c r="K23" s="43">
        <v>4382</v>
      </c>
      <c r="L23" s="43">
        <v>602</v>
      </c>
      <c r="M23" s="52">
        <v>67</v>
      </c>
    </row>
    <row r="24" spans="1:13" ht="15" customHeight="1">
      <c r="A24" s="57" t="s">
        <v>13</v>
      </c>
      <c r="B24" s="2">
        <f>+B23/$B$23*100</f>
        <v>100</v>
      </c>
      <c r="C24" s="8">
        <f>+C23/$B$23*100</f>
        <v>70.92568448500653</v>
      </c>
      <c r="D24" s="8">
        <f>+D23/$B$23*100</f>
        <v>29.074315514993483</v>
      </c>
      <c r="E24" s="8">
        <f>E23/D23*100</f>
        <v>97.89237668161435</v>
      </c>
      <c r="F24" s="8">
        <f>F23/D23*100</f>
        <v>1.883408071748879</v>
      </c>
      <c r="G24" s="9">
        <f>G23/D23*100</f>
        <v>0.2242152466367713</v>
      </c>
      <c r="H24" s="5">
        <f>+H23/$H$23*100</f>
        <v>100</v>
      </c>
      <c r="I24" s="15">
        <f>+I23/$H$23*100</f>
        <v>65.45143638850888</v>
      </c>
      <c r="J24" s="15">
        <f>+J23/$H$23*100</f>
        <v>34.548563611491105</v>
      </c>
      <c r="K24" s="8">
        <f>K23/J23*100</f>
        <v>86.75509800039596</v>
      </c>
      <c r="L24" s="8">
        <f>L23/J23*100</f>
        <v>11.91843199366462</v>
      </c>
      <c r="M24" s="9">
        <f>M23/J23*100</f>
        <v>1.3264700059394179</v>
      </c>
    </row>
    <row r="25" spans="1:13" ht="15" customHeight="1">
      <c r="A25" s="57" t="s">
        <v>11</v>
      </c>
      <c r="B25" s="13">
        <f aca="true" t="shared" si="3" ref="B25:M25">+B23/B7*100</f>
        <v>35.37333394825439</v>
      </c>
      <c r="C25" s="8">
        <f t="shared" si="3"/>
        <v>57.57832345469941</v>
      </c>
      <c r="D25" s="8">
        <f t="shared" si="3"/>
        <v>18.226399673069064</v>
      </c>
      <c r="E25" s="8">
        <f t="shared" si="3"/>
        <v>25.29255011006836</v>
      </c>
      <c r="F25" s="8">
        <f t="shared" si="3"/>
        <v>1.4378637452927079</v>
      </c>
      <c r="G25" s="9">
        <f t="shared" si="3"/>
        <v>0.7320644216691069</v>
      </c>
      <c r="H25" s="8">
        <f t="shared" si="3"/>
        <v>48.39617332583005</v>
      </c>
      <c r="I25" s="8">
        <f t="shared" si="3"/>
        <v>66.03864734299518</v>
      </c>
      <c r="J25" s="8">
        <f t="shared" si="3"/>
        <v>32.13308734652331</v>
      </c>
      <c r="K25" s="8">
        <f t="shared" si="3"/>
        <v>38.3276480363859</v>
      </c>
      <c r="L25" s="8">
        <f t="shared" si="3"/>
        <v>16.561210453920218</v>
      </c>
      <c r="M25" s="9">
        <f t="shared" si="3"/>
        <v>10.291858678955453</v>
      </c>
    </row>
    <row r="26" spans="1:13" ht="15" customHeight="1">
      <c r="A26" s="59"/>
      <c r="B26" s="2" t="s">
        <v>35</v>
      </c>
      <c r="C26" s="3" t="s">
        <v>34</v>
      </c>
      <c r="D26" s="3" t="s">
        <v>34</v>
      </c>
      <c r="E26" s="3" t="s">
        <v>34</v>
      </c>
      <c r="F26" s="3" t="s">
        <v>34</v>
      </c>
      <c r="G26" s="4" t="s">
        <v>34</v>
      </c>
      <c r="H26" s="5"/>
      <c r="I26" s="6"/>
      <c r="J26" s="6"/>
      <c r="K26" s="6"/>
      <c r="L26" s="6"/>
      <c r="M26" s="7"/>
    </row>
    <row r="27" spans="1:13" ht="15" customHeight="1">
      <c r="A27" s="56" t="s">
        <v>16</v>
      </c>
      <c r="B27" s="48">
        <v>28822</v>
      </c>
      <c r="C27" s="49">
        <v>2069</v>
      </c>
      <c r="D27" s="49">
        <v>26753</v>
      </c>
      <c r="E27" s="49">
        <v>8089</v>
      </c>
      <c r="F27" s="49">
        <v>10636</v>
      </c>
      <c r="G27" s="51">
        <v>8028</v>
      </c>
      <c r="H27" s="43">
        <v>32698</v>
      </c>
      <c r="I27" s="43">
        <v>4358</v>
      </c>
      <c r="J27" s="43">
        <v>28340</v>
      </c>
      <c r="K27" s="43">
        <v>10613</v>
      </c>
      <c r="L27" s="43">
        <v>10810</v>
      </c>
      <c r="M27" s="52">
        <v>6917</v>
      </c>
    </row>
    <row r="28" spans="1:13" ht="15" customHeight="1">
      <c r="A28" s="57" t="s">
        <v>13</v>
      </c>
      <c r="B28" s="2">
        <f>+B27/$B$27*100</f>
        <v>100</v>
      </c>
      <c r="C28" s="8">
        <f>+C27/$B$27*100</f>
        <v>7.1785441676497115</v>
      </c>
      <c r="D28" s="8">
        <f>+D27/$B$27*100</f>
        <v>92.82145583235028</v>
      </c>
      <c r="E28" s="8">
        <f>E27/D27*100</f>
        <v>30.235861398721635</v>
      </c>
      <c r="F28" s="8">
        <f>F27/D27*100</f>
        <v>39.75628901431615</v>
      </c>
      <c r="G28" s="9">
        <f>G27/D27*100</f>
        <v>30.00784958696221</v>
      </c>
      <c r="H28" s="5">
        <f>+H27/$H$27*100</f>
        <v>100</v>
      </c>
      <c r="I28" s="12">
        <f>+I27/$H$27*100</f>
        <v>13.328032295553244</v>
      </c>
      <c r="J28" s="12">
        <f>+J27/$H$27*100</f>
        <v>86.67196770444676</v>
      </c>
      <c r="K28" s="8">
        <f>K27/J27*100</f>
        <v>37.44883556810162</v>
      </c>
      <c r="L28" s="8">
        <f>L27/J27*100</f>
        <v>38.1439661256175</v>
      </c>
      <c r="M28" s="9">
        <f>M27/J27*100</f>
        <v>24.407198306280875</v>
      </c>
    </row>
    <row r="29" spans="1:13" ht="15" customHeight="1">
      <c r="A29" s="57" t="s">
        <v>17</v>
      </c>
      <c r="B29" s="13">
        <f aca="true" t="shared" si="4" ref="B29:M29">+B27/B32*100</f>
        <v>98.63454365011465</v>
      </c>
      <c r="C29" s="8">
        <f t="shared" si="4"/>
        <v>623.1927710843373</v>
      </c>
      <c r="D29" s="8">
        <f t="shared" si="4"/>
        <v>300.9674879064012</v>
      </c>
      <c r="E29" s="8">
        <f t="shared" si="4"/>
        <v>96.24033313503867</v>
      </c>
      <c r="F29" s="8">
        <f t="shared" si="4"/>
        <v>87.90809157781635</v>
      </c>
      <c r="G29" s="9">
        <f t="shared" si="4"/>
        <v>95.74239713774597</v>
      </c>
      <c r="H29" s="8">
        <f t="shared" si="4"/>
        <v>91.08839178761457</v>
      </c>
      <c r="I29" s="8">
        <f t="shared" si="4"/>
        <v>483.684794672586</v>
      </c>
      <c r="J29" s="8">
        <f t="shared" si="4"/>
        <v>80.98299757108158</v>
      </c>
      <c r="K29" s="8">
        <f t="shared" si="4"/>
        <v>84.01013219346157</v>
      </c>
      <c r="L29" s="8">
        <f t="shared" si="4"/>
        <v>76.74286525628283</v>
      </c>
      <c r="M29" s="9">
        <f t="shared" si="4"/>
        <v>83.56892593935001</v>
      </c>
    </row>
    <row r="30" spans="1:13" ht="15" customHeight="1">
      <c r="A30" s="57" t="s">
        <v>18</v>
      </c>
      <c r="B30" s="13">
        <f aca="true" t="shared" si="5" ref="B30:M30">+B27/B7</f>
        <v>1.3292441082875985</v>
      </c>
      <c r="C30" s="8">
        <f t="shared" si="5"/>
        <v>0.21898814563928873</v>
      </c>
      <c r="D30" s="8">
        <f t="shared" si="5"/>
        <v>2.186595831630568</v>
      </c>
      <c r="E30" s="8">
        <f t="shared" si="5"/>
        <v>0.9372031050863168</v>
      </c>
      <c r="F30" s="8">
        <f t="shared" si="5"/>
        <v>3.641218760698391</v>
      </c>
      <c r="G30" s="9">
        <f t="shared" si="5"/>
        <v>11.75402635431918</v>
      </c>
      <c r="H30" s="8">
        <f t="shared" si="5"/>
        <v>1.0823926644377504</v>
      </c>
      <c r="I30" s="8">
        <f t="shared" si="5"/>
        <v>0.30075914423740513</v>
      </c>
      <c r="J30" s="8">
        <f t="shared" si="5"/>
        <v>1.8029136713531395</v>
      </c>
      <c r="K30" s="8">
        <f t="shared" si="5"/>
        <v>0.9282777923554623</v>
      </c>
      <c r="L30" s="8">
        <f t="shared" si="5"/>
        <v>2.9738651994497936</v>
      </c>
      <c r="M30" s="9">
        <f t="shared" si="5"/>
        <v>10.625192012288787</v>
      </c>
    </row>
    <row r="31" spans="1:13" ht="15" customHeight="1">
      <c r="A31" s="59"/>
      <c r="B31" s="2"/>
      <c r="C31" s="3"/>
      <c r="D31" s="3"/>
      <c r="E31" s="3"/>
      <c r="F31" s="3"/>
      <c r="G31" s="4"/>
      <c r="H31" s="5"/>
      <c r="I31" s="6"/>
      <c r="J31" s="6"/>
      <c r="K31" s="6"/>
      <c r="L31" s="6"/>
      <c r="M31" s="7"/>
    </row>
    <row r="32" spans="1:13" ht="15" customHeight="1">
      <c r="A32" s="60" t="s">
        <v>47</v>
      </c>
      <c r="B32" s="48">
        <v>29221</v>
      </c>
      <c r="C32" s="49">
        <v>332</v>
      </c>
      <c r="D32" s="49">
        <v>8889</v>
      </c>
      <c r="E32" s="49">
        <v>8405</v>
      </c>
      <c r="F32" s="49">
        <v>12099</v>
      </c>
      <c r="G32" s="51">
        <v>8385</v>
      </c>
      <c r="H32" s="43">
        <v>35897</v>
      </c>
      <c r="I32" s="43">
        <v>901</v>
      </c>
      <c r="J32" s="43">
        <v>34995</v>
      </c>
      <c r="K32" s="43">
        <v>12633</v>
      </c>
      <c r="L32" s="43">
        <v>14086</v>
      </c>
      <c r="M32" s="52">
        <v>8277</v>
      </c>
    </row>
    <row r="33" spans="1:13" ht="15" customHeight="1">
      <c r="A33" s="57" t="s">
        <v>13</v>
      </c>
      <c r="B33" s="2">
        <f>+B32/$B$32*100</f>
        <v>100</v>
      </c>
      <c r="C33" s="8">
        <f>+C32/$B$32*100</f>
        <v>1.1361691933883165</v>
      </c>
      <c r="D33" s="8">
        <f>+D32/$B$32*100</f>
        <v>30.41990349406249</v>
      </c>
      <c r="E33" s="8">
        <f>E32/D32*100</f>
        <v>94.55506806164922</v>
      </c>
      <c r="F33" s="8">
        <f>F32/D32*100</f>
        <v>136.1120485993925</v>
      </c>
      <c r="G33" s="9">
        <f>G32/D32*100</f>
        <v>94.33007087411407</v>
      </c>
      <c r="H33" s="5">
        <f>+H32/$H$32*100</f>
        <v>100</v>
      </c>
      <c r="I33" s="12">
        <f>+I32/$H$32*100</f>
        <v>2.509959049502744</v>
      </c>
      <c r="J33" s="12">
        <f>+J32/$H$32*100</f>
        <v>97.4872552023846</v>
      </c>
      <c r="K33" s="8">
        <f>K32/J32*100</f>
        <v>36.09944277753965</v>
      </c>
      <c r="L33" s="8">
        <f>L32/J32*100</f>
        <v>40.251464494927845</v>
      </c>
      <c r="M33" s="9">
        <f>M32/J32*100</f>
        <v>23.65195027861123</v>
      </c>
    </row>
    <row r="34" spans="1:13" ht="15" customHeight="1">
      <c r="A34" s="57" t="s">
        <v>18</v>
      </c>
      <c r="B34" s="13">
        <f aca="true" t="shared" si="6" ref="B34:M34">+B32/B7</f>
        <v>1.347645620993405</v>
      </c>
      <c r="C34" s="8">
        <f t="shared" si="6"/>
        <v>0.03513971210838273</v>
      </c>
      <c r="D34" s="8">
        <f t="shared" si="6"/>
        <v>0.7265222721700041</v>
      </c>
      <c r="E34" s="8">
        <f t="shared" si="6"/>
        <v>0.9738153168810103</v>
      </c>
      <c r="F34" s="8">
        <f t="shared" si="6"/>
        <v>4.142074631975351</v>
      </c>
      <c r="G34" s="9">
        <f t="shared" si="6"/>
        <v>12.276720351390923</v>
      </c>
      <c r="H34" s="8">
        <f t="shared" si="6"/>
        <v>1.1882882584660202</v>
      </c>
      <c r="I34" s="8">
        <f t="shared" si="6"/>
        <v>0.0621808143547274</v>
      </c>
      <c r="J34" s="8">
        <f t="shared" si="6"/>
        <v>2.2262866594567083</v>
      </c>
      <c r="K34" s="8">
        <f t="shared" si="6"/>
        <v>1.1049593282602992</v>
      </c>
      <c r="L34" s="8">
        <f t="shared" si="6"/>
        <v>3.8751031636863824</v>
      </c>
      <c r="M34" s="9">
        <f t="shared" si="6"/>
        <v>12.714285714285714</v>
      </c>
    </row>
    <row r="35" spans="1:13" ht="15" customHeight="1">
      <c r="A35" s="62"/>
      <c r="B35" s="17"/>
      <c r="C35" s="18"/>
      <c r="D35" s="18"/>
      <c r="E35" s="18"/>
      <c r="F35" s="5"/>
      <c r="G35" s="7"/>
      <c r="H35" s="5"/>
      <c r="I35" s="6"/>
      <c r="J35" s="6"/>
      <c r="K35" s="6"/>
      <c r="L35" s="6"/>
      <c r="M35" s="7"/>
    </row>
    <row r="36" spans="1:13" ht="15" customHeight="1">
      <c r="A36" s="65" t="s">
        <v>87</v>
      </c>
      <c r="B36" s="48">
        <v>826</v>
      </c>
      <c r="C36" s="49">
        <v>233</v>
      </c>
      <c r="D36" s="49">
        <v>593</v>
      </c>
      <c r="E36" s="49">
        <v>341</v>
      </c>
      <c r="F36" s="49">
        <v>186</v>
      </c>
      <c r="G36" s="51">
        <v>66</v>
      </c>
      <c r="H36" s="43">
        <v>1178</v>
      </c>
      <c r="I36" s="43">
        <v>385</v>
      </c>
      <c r="J36" s="43">
        <v>793</v>
      </c>
      <c r="K36" s="43">
        <v>466</v>
      </c>
      <c r="L36" s="43">
        <v>248</v>
      </c>
      <c r="M36" s="52">
        <v>79</v>
      </c>
    </row>
    <row r="37" spans="1:13" ht="15" customHeight="1">
      <c r="A37" s="57" t="s">
        <v>13</v>
      </c>
      <c r="B37" s="19">
        <f>+B36/$B$36*100</f>
        <v>100</v>
      </c>
      <c r="C37" s="8">
        <f>+C36/$B$36*100</f>
        <v>28.208232445520583</v>
      </c>
      <c r="D37" s="8">
        <f>+D36/$B$36*100</f>
        <v>71.79176755447942</v>
      </c>
      <c r="E37" s="8">
        <f>E36/D36*100</f>
        <v>57.50421585160203</v>
      </c>
      <c r="F37" s="8">
        <f>F36/D36*100</f>
        <v>31.365935919055648</v>
      </c>
      <c r="G37" s="9">
        <f>G36/D36*100</f>
        <v>11.129848229342327</v>
      </c>
      <c r="H37" s="20">
        <f>+H36/$H$36*100</f>
        <v>100</v>
      </c>
      <c r="I37" s="12">
        <f>+I36/$H$36*100</f>
        <v>32.682512733446515</v>
      </c>
      <c r="J37" s="12">
        <f>+J36/$H$36*100</f>
        <v>67.31748726655347</v>
      </c>
      <c r="K37" s="8">
        <f>K36/J36*100</f>
        <v>58.764186633039095</v>
      </c>
      <c r="L37" s="8">
        <f>L36/J36*100</f>
        <v>31.273644388398488</v>
      </c>
      <c r="M37" s="9">
        <f>M36/J36*100</f>
        <v>9.962168978562422</v>
      </c>
    </row>
    <row r="38" spans="1:13" ht="15" customHeight="1">
      <c r="A38" s="57" t="s">
        <v>19</v>
      </c>
      <c r="B38" s="13">
        <f aca="true" t="shared" si="7" ref="B38:M38">+B36/B32*100</f>
        <v>2.826734198008282</v>
      </c>
      <c r="C38" s="8">
        <f t="shared" si="7"/>
        <v>70.18072289156626</v>
      </c>
      <c r="D38" s="8">
        <f t="shared" si="7"/>
        <v>6.67116661041737</v>
      </c>
      <c r="E38" s="8">
        <f t="shared" si="7"/>
        <v>4.057108863771564</v>
      </c>
      <c r="F38" s="8">
        <f t="shared" si="7"/>
        <v>1.537317133647409</v>
      </c>
      <c r="G38" s="9">
        <f t="shared" si="7"/>
        <v>0.7871198568872988</v>
      </c>
      <c r="H38" s="8">
        <f t="shared" si="7"/>
        <v>3.28161127670836</v>
      </c>
      <c r="I38" s="8">
        <f t="shared" si="7"/>
        <v>42.730299667036626</v>
      </c>
      <c r="J38" s="8">
        <f t="shared" si="7"/>
        <v>2.266038005429347</v>
      </c>
      <c r="K38" s="8">
        <f t="shared" si="7"/>
        <v>3.68875168210243</v>
      </c>
      <c r="L38" s="8">
        <f t="shared" si="7"/>
        <v>1.760613374982252</v>
      </c>
      <c r="M38" s="9">
        <f t="shared" si="7"/>
        <v>0.95445209617011</v>
      </c>
    </row>
    <row r="39" spans="1:13" ht="15" customHeight="1">
      <c r="A39" s="57" t="s">
        <v>18</v>
      </c>
      <c r="B39" s="13">
        <f aca="true" t="shared" si="8" ref="B39:M39">+B36/B7</f>
        <v>0.03809435963658166</v>
      </c>
      <c r="C39" s="8">
        <f t="shared" si="8"/>
        <v>0.02466130397967824</v>
      </c>
      <c r="D39" s="8">
        <f t="shared" si="8"/>
        <v>0.04846751123825092</v>
      </c>
      <c r="E39" s="8">
        <f t="shared" si="8"/>
        <v>0.039508747537944616</v>
      </c>
      <c r="F39" s="8">
        <f t="shared" si="8"/>
        <v>0.06367682300581992</v>
      </c>
      <c r="G39" s="9">
        <f t="shared" si="8"/>
        <v>0.09663250366032211</v>
      </c>
      <c r="H39" s="8">
        <f t="shared" si="8"/>
        <v>0.038995001489622295</v>
      </c>
      <c r="I39" s="8">
        <f t="shared" si="8"/>
        <v>0.026570048309178744</v>
      </c>
      <c r="J39" s="8">
        <f t="shared" si="8"/>
        <v>0.05044850181309243</v>
      </c>
      <c r="K39" s="8">
        <f t="shared" si="8"/>
        <v>0.0407592058077495</v>
      </c>
      <c r="L39" s="8">
        <f t="shared" si="8"/>
        <v>0.06822558459422283</v>
      </c>
      <c r="M39" s="9">
        <f t="shared" si="8"/>
        <v>0.12135176651305683</v>
      </c>
    </row>
    <row r="40" spans="1:13" ht="15" customHeight="1">
      <c r="A40" s="64"/>
      <c r="B40" s="2"/>
      <c r="C40" s="3"/>
      <c r="D40" s="3"/>
      <c r="E40" s="3"/>
      <c r="F40" s="3"/>
      <c r="G40" s="4"/>
      <c r="H40" s="5"/>
      <c r="I40" s="6"/>
      <c r="J40" s="6"/>
      <c r="K40" s="6"/>
      <c r="L40" s="6"/>
      <c r="M40" s="7"/>
    </row>
    <row r="41" spans="1:13" ht="15" customHeight="1">
      <c r="A41" s="65" t="s">
        <v>46</v>
      </c>
      <c r="B41" s="48">
        <v>27451</v>
      </c>
      <c r="C41" s="49">
        <v>14</v>
      </c>
      <c r="D41" s="49">
        <v>27437</v>
      </c>
      <c r="E41" s="49">
        <v>7865</v>
      </c>
      <c r="F41" s="49">
        <v>11593</v>
      </c>
      <c r="G41" s="51">
        <v>7979</v>
      </c>
      <c r="H41" s="43">
        <v>33633</v>
      </c>
      <c r="I41" s="43">
        <v>9</v>
      </c>
      <c r="J41" s="43">
        <v>33624</v>
      </c>
      <c r="K41" s="43">
        <v>11988</v>
      </c>
      <c r="L41" s="43">
        <v>13590</v>
      </c>
      <c r="M41" s="52">
        <v>8046</v>
      </c>
    </row>
    <row r="42" spans="1:13" ht="15" customHeight="1">
      <c r="A42" s="57" t="s">
        <v>13</v>
      </c>
      <c r="B42" s="2">
        <f>+B41/$B$41*100</f>
        <v>100</v>
      </c>
      <c r="C42" s="8">
        <f>+C41/$B$41*100</f>
        <v>0.050999963571454594</v>
      </c>
      <c r="D42" s="8">
        <f>+D41/$B$41*100</f>
        <v>99.94900003642854</v>
      </c>
      <c r="E42" s="8">
        <f>E41/D41*100</f>
        <v>28.665670445019497</v>
      </c>
      <c r="F42" s="8">
        <f>F41/D41*100</f>
        <v>42.25316178882531</v>
      </c>
      <c r="G42" s="9">
        <f>G41/D41*100</f>
        <v>29.08116776615519</v>
      </c>
      <c r="H42" s="5">
        <f>+H41/$H$41*100</f>
        <v>100</v>
      </c>
      <c r="I42" s="12">
        <f>+I41/$H$41*100</f>
        <v>0.02675943270002676</v>
      </c>
      <c r="J42" s="12">
        <f>+J41/$H$41*100</f>
        <v>99.97324056729997</v>
      </c>
      <c r="K42" s="8">
        <f>K41/J41*100</f>
        <v>35.65310492505353</v>
      </c>
      <c r="L42" s="8">
        <f>L41/J41*100</f>
        <v>40.41755888650964</v>
      </c>
      <c r="M42" s="9">
        <f>M41/J41*100</f>
        <v>23.92933618843683</v>
      </c>
    </row>
    <row r="43" spans="1:13" ht="15" customHeight="1">
      <c r="A43" s="57" t="s">
        <v>17</v>
      </c>
      <c r="B43" s="13">
        <f aca="true" t="shared" si="9" ref="B43:M43">+B41/B32*100</f>
        <v>93.94271243283939</v>
      </c>
      <c r="C43" s="8">
        <f t="shared" si="9"/>
        <v>4.216867469879518</v>
      </c>
      <c r="D43" s="8">
        <f t="shared" si="9"/>
        <v>308.6623917201035</v>
      </c>
      <c r="E43" s="8">
        <f t="shared" si="9"/>
        <v>93.57525282569898</v>
      </c>
      <c r="F43" s="8">
        <f t="shared" si="9"/>
        <v>95.81783618480866</v>
      </c>
      <c r="G43" s="9">
        <f t="shared" si="9"/>
        <v>95.15802027429935</v>
      </c>
      <c r="H43" s="8">
        <f t="shared" si="9"/>
        <v>93.6930662729476</v>
      </c>
      <c r="I43" s="8">
        <f t="shared" si="9"/>
        <v>0.9988901220865706</v>
      </c>
      <c r="J43" s="8">
        <f t="shared" si="9"/>
        <v>96.08229747106729</v>
      </c>
      <c r="K43" s="8">
        <f t="shared" si="9"/>
        <v>94.89432438850629</v>
      </c>
      <c r="L43" s="8">
        <f t="shared" si="9"/>
        <v>96.4787732500355</v>
      </c>
      <c r="M43" s="9">
        <f t="shared" si="9"/>
        <v>97.20913374411019</v>
      </c>
    </row>
    <row r="44" spans="1:13" ht="15" customHeight="1">
      <c r="A44" s="58" t="s">
        <v>18</v>
      </c>
      <c r="B44" s="21">
        <f aca="true" t="shared" si="10" ref="B44:M44">+B41/B7</f>
        <v>1.266014850343587</v>
      </c>
      <c r="C44" s="22">
        <f t="shared" si="10"/>
        <v>0.0014817950889077054</v>
      </c>
      <c r="D44" s="22">
        <f t="shared" si="10"/>
        <v>2.2425010216591743</v>
      </c>
      <c r="E44" s="22">
        <f t="shared" si="10"/>
        <v>0.9112501448267871</v>
      </c>
      <c r="F44" s="22">
        <f t="shared" si="10"/>
        <v>3.968846285518658</v>
      </c>
      <c r="G44" s="23">
        <f t="shared" si="10"/>
        <v>11.682284040995608</v>
      </c>
      <c r="H44" s="22">
        <f t="shared" si="10"/>
        <v>1.1133437055182231</v>
      </c>
      <c r="I44" s="22">
        <f t="shared" si="10"/>
        <v>0.0006211180124223603</v>
      </c>
      <c r="J44" s="22">
        <f t="shared" si="10"/>
        <v>2.1390673706978816</v>
      </c>
      <c r="K44" s="22">
        <f t="shared" si="10"/>
        <v>1.0485436893203883</v>
      </c>
      <c r="L44" s="22">
        <f t="shared" si="10"/>
        <v>3.738651994497937</v>
      </c>
      <c r="M44" s="23">
        <f t="shared" si="10"/>
        <v>12.359447004608295</v>
      </c>
    </row>
    <row r="45" spans="1:13" ht="15" customHeight="1">
      <c r="A45" s="120" t="s">
        <v>42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</row>
    <row r="46" spans="1:13" ht="14.25" customHeight="1">
      <c r="A46" s="82" t="s">
        <v>20</v>
      </c>
      <c r="B46" s="24"/>
      <c r="C46" s="25"/>
      <c r="D46" s="49">
        <v>29408</v>
      </c>
      <c r="E46" s="49">
        <v>8989</v>
      </c>
      <c r="F46" s="49">
        <v>12442</v>
      </c>
      <c r="G46" s="51">
        <v>7977</v>
      </c>
      <c r="H46" s="53" t="s">
        <v>34</v>
      </c>
      <c r="I46" s="53" t="s">
        <v>34</v>
      </c>
      <c r="J46" s="54">
        <f>SUM(M46+L46+K46)</f>
        <v>42322.75</v>
      </c>
      <c r="K46" s="54">
        <v>13614.02</v>
      </c>
      <c r="L46" s="54">
        <f>SUM(F46+G46)</f>
        <v>20419</v>
      </c>
      <c r="M46" s="55">
        <v>8289.73</v>
      </c>
    </row>
    <row r="47" spans="1:13" ht="14.25" customHeight="1">
      <c r="A47" s="68" t="s">
        <v>9</v>
      </c>
      <c r="B47" s="24"/>
      <c r="C47" s="25"/>
      <c r="D47" s="3">
        <f>+D46/$D$46*100</f>
        <v>100</v>
      </c>
      <c r="E47" s="8">
        <f>+E46/$D$46*100</f>
        <v>30.56651251360174</v>
      </c>
      <c r="F47" s="8">
        <f>+F46/$D$46*100</f>
        <v>42.3082154515778</v>
      </c>
      <c r="G47" s="9">
        <f>+G46/$D$46*100</f>
        <v>27.12527203482046</v>
      </c>
      <c r="H47" s="25"/>
      <c r="I47" s="26"/>
      <c r="J47" s="10">
        <f>+J46/$J$46*100</f>
        <v>100</v>
      </c>
      <c r="K47" s="8">
        <f>+K46/$J$46*100</f>
        <v>32.16714414824179</v>
      </c>
      <c r="L47" s="8">
        <f>+L46/$J$46*100</f>
        <v>48.245919747653446</v>
      </c>
      <c r="M47" s="9">
        <f>+M46/$J$46*100</f>
        <v>19.586936104104765</v>
      </c>
    </row>
    <row r="48" spans="1:13" ht="14.25" customHeight="1">
      <c r="A48" s="83"/>
      <c r="B48" s="11"/>
      <c r="C48" s="5"/>
      <c r="D48" s="3"/>
      <c r="E48" s="3"/>
      <c r="F48" s="3"/>
      <c r="G48" s="4"/>
      <c r="H48" s="5"/>
      <c r="I48" s="6"/>
      <c r="J48" s="6"/>
      <c r="K48" s="6"/>
      <c r="L48" s="6"/>
      <c r="M48" s="7"/>
    </row>
    <row r="49" spans="1:13" ht="14.25" customHeight="1">
      <c r="A49" s="29" t="s">
        <v>41</v>
      </c>
      <c r="B49" s="27"/>
      <c r="C49" s="28"/>
      <c r="D49" s="79">
        <v>108.3</v>
      </c>
      <c r="E49" s="79">
        <v>115.6</v>
      </c>
      <c r="F49" s="79">
        <v>108.3</v>
      </c>
      <c r="G49" s="80">
        <v>101</v>
      </c>
      <c r="H49" s="81"/>
      <c r="I49" s="81"/>
      <c r="J49" s="54">
        <v>109.67</v>
      </c>
      <c r="K49" s="54">
        <v>114.45</v>
      </c>
      <c r="L49" s="54">
        <v>108.79</v>
      </c>
      <c r="M49" s="55">
        <v>104</v>
      </c>
    </row>
    <row r="50" spans="1:13" ht="14.25" customHeight="1">
      <c r="A50" s="84"/>
      <c r="B50" s="11"/>
      <c r="C50" s="5"/>
      <c r="D50" s="5"/>
      <c r="E50" s="5"/>
      <c r="F50" s="5"/>
      <c r="G50" s="7"/>
      <c r="H50" s="5"/>
      <c r="I50" s="6"/>
      <c r="J50" s="6"/>
      <c r="K50" s="6"/>
      <c r="L50" s="6"/>
      <c r="M50" s="7"/>
    </row>
    <row r="51" spans="1:13" ht="14.25" customHeight="1">
      <c r="A51" s="85" t="s">
        <v>21</v>
      </c>
      <c r="B51" s="2"/>
      <c r="C51" s="3"/>
      <c r="D51" s="3"/>
      <c r="E51" s="3"/>
      <c r="F51" s="3"/>
      <c r="G51" s="4"/>
      <c r="H51" s="5"/>
      <c r="I51" s="6"/>
      <c r="J51" s="6"/>
      <c r="K51" s="6"/>
      <c r="L51" s="6"/>
      <c r="M51" s="7"/>
    </row>
    <row r="52" spans="1:13" ht="14.25" customHeight="1">
      <c r="A52" s="68" t="s">
        <v>22</v>
      </c>
      <c r="B52" s="24"/>
      <c r="C52" s="25"/>
      <c r="D52" s="49">
        <v>10416</v>
      </c>
      <c r="E52" s="49">
        <v>7199</v>
      </c>
      <c r="F52" s="49">
        <v>2591</v>
      </c>
      <c r="G52" s="51">
        <v>626</v>
      </c>
      <c r="H52" s="53"/>
      <c r="I52" s="53"/>
      <c r="J52" s="43">
        <v>14791</v>
      </c>
      <c r="K52" s="43">
        <v>10664</v>
      </c>
      <c r="L52" s="43">
        <v>3505</v>
      </c>
      <c r="M52" s="52">
        <v>622</v>
      </c>
    </row>
    <row r="53" spans="1:13" ht="14.25" customHeight="1">
      <c r="A53" s="68" t="s">
        <v>23</v>
      </c>
      <c r="B53" s="24"/>
      <c r="C53" s="25"/>
      <c r="D53" s="8">
        <f>+D52/D7*100</f>
        <v>85.13281569268491</v>
      </c>
      <c r="E53" s="8">
        <f>+E52/E7*100</f>
        <v>83.40864326265786</v>
      </c>
      <c r="F53" s="8">
        <f>+F52/F7*100</f>
        <v>88.70249914412872</v>
      </c>
      <c r="G53" s="9">
        <f>+G52/G7*100</f>
        <v>91.65446559297217</v>
      </c>
      <c r="H53" s="25"/>
      <c r="I53" s="26"/>
      <c r="J53" s="8">
        <f>+J52/J7*100</f>
        <v>94.09631655957759</v>
      </c>
      <c r="K53" s="8">
        <f>+K52/K7*100</f>
        <v>93.2738563806525</v>
      </c>
      <c r="L53" s="8">
        <f>+L52/L7*100</f>
        <v>96.42365887207703</v>
      </c>
      <c r="M53" s="9">
        <f>+M52/M7*100</f>
        <v>95.54531490015361</v>
      </c>
    </row>
    <row r="54" spans="1:13" ht="14.25" customHeight="1">
      <c r="A54" s="68" t="s">
        <v>24</v>
      </c>
      <c r="B54" s="24"/>
      <c r="C54" s="25"/>
      <c r="D54" s="49">
        <v>21429</v>
      </c>
      <c r="E54" s="49">
        <v>6163</v>
      </c>
      <c r="F54" s="49">
        <v>9134</v>
      </c>
      <c r="G54" s="51">
        <v>6132</v>
      </c>
      <c r="H54" s="53"/>
      <c r="I54" s="53"/>
      <c r="J54" s="43">
        <v>30630</v>
      </c>
      <c r="K54" s="43">
        <v>11085</v>
      </c>
      <c r="L54" s="43">
        <v>12417</v>
      </c>
      <c r="M54" s="52">
        <v>7128</v>
      </c>
    </row>
    <row r="55" spans="1:13" ht="14.25" customHeight="1">
      <c r="A55" s="68" t="s">
        <v>25</v>
      </c>
      <c r="B55" s="24"/>
      <c r="C55" s="25"/>
      <c r="D55" s="8">
        <f>+D54/D41*100</f>
        <v>78.10256223348033</v>
      </c>
      <c r="E55" s="8">
        <f>+E54/E41*100</f>
        <v>78.35982199618563</v>
      </c>
      <c r="F55" s="8">
        <f>+F54/F41*100</f>
        <v>78.7889243509014</v>
      </c>
      <c r="G55" s="9">
        <f>+G54/G41*100</f>
        <v>76.85173580649204</v>
      </c>
      <c r="H55" s="25"/>
      <c r="I55" s="26"/>
      <c r="J55" s="8">
        <f>+J54/J41*100</f>
        <v>91.0956459671663</v>
      </c>
      <c r="K55" s="8">
        <f>+K54/K41*100</f>
        <v>92.46746746746747</v>
      </c>
      <c r="L55" s="8">
        <f>+L54/L41*100</f>
        <v>91.36865342163355</v>
      </c>
      <c r="M55" s="9">
        <f>+M54/M41*100</f>
        <v>88.59060402684564</v>
      </c>
    </row>
    <row r="56" spans="1:13" ht="14.25" customHeight="1">
      <c r="A56" s="68"/>
      <c r="B56" s="11"/>
      <c r="C56" s="5"/>
      <c r="D56" s="8"/>
      <c r="E56" s="8"/>
      <c r="F56" s="8"/>
      <c r="G56" s="9"/>
      <c r="H56" s="5"/>
      <c r="I56" s="6"/>
      <c r="J56" s="6"/>
      <c r="K56" s="6"/>
      <c r="L56" s="6"/>
      <c r="M56" s="7"/>
    </row>
    <row r="57" spans="1:13" ht="14.25" customHeight="1">
      <c r="A57" s="30" t="s">
        <v>44</v>
      </c>
      <c r="B57" s="11"/>
      <c r="C57" s="5"/>
      <c r="D57" s="5"/>
      <c r="E57" s="5"/>
      <c r="F57" s="5"/>
      <c r="G57" s="7"/>
      <c r="H57" s="5"/>
      <c r="I57" s="6"/>
      <c r="J57" s="6"/>
      <c r="K57" s="6"/>
      <c r="L57" s="6"/>
      <c r="M57" s="7"/>
    </row>
    <row r="58" spans="1:13" ht="14.25" customHeight="1">
      <c r="A58" s="86" t="s">
        <v>37</v>
      </c>
      <c r="B58" s="11"/>
      <c r="C58" s="5"/>
      <c r="D58" s="5"/>
      <c r="E58" s="5"/>
      <c r="F58" s="5"/>
      <c r="G58" s="7"/>
      <c r="H58" s="5"/>
      <c r="I58" s="6"/>
      <c r="J58" s="6"/>
      <c r="K58" s="6"/>
      <c r="L58" s="6"/>
      <c r="M58" s="7"/>
    </row>
    <row r="59" spans="1:13" ht="14.25" customHeight="1">
      <c r="A59" s="68" t="s">
        <v>22</v>
      </c>
      <c r="B59" s="48">
        <v>5676</v>
      </c>
      <c r="C59" s="49">
        <v>352</v>
      </c>
      <c r="D59" s="49">
        <v>5324</v>
      </c>
      <c r="E59" s="49">
        <v>2726</v>
      </c>
      <c r="F59" s="49">
        <v>1991</v>
      </c>
      <c r="G59" s="51">
        <v>607</v>
      </c>
      <c r="H59" s="43">
        <v>8266</v>
      </c>
      <c r="I59" s="43">
        <v>1392</v>
      </c>
      <c r="J59" s="43">
        <v>6874</v>
      </c>
      <c r="K59" s="43">
        <v>4170</v>
      </c>
      <c r="L59" s="43">
        <v>2182</v>
      </c>
      <c r="M59" s="52">
        <v>522</v>
      </c>
    </row>
    <row r="60" spans="1:13" ht="14.25" customHeight="1">
      <c r="A60" s="68" t="s">
        <v>11</v>
      </c>
      <c r="B60" s="13">
        <f aca="true" t="shared" si="11" ref="B60:M60">+B59/B7*100</f>
        <v>26.177189503297516</v>
      </c>
      <c r="C60" s="8">
        <f t="shared" si="11"/>
        <v>3.725656223539373</v>
      </c>
      <c r="D60" s="8">
        <f t="shared" si="11"/>
        <v>43.51450756027789</v>
      </c>
      <c r="E60" s="8">
        <f t="shared" si="11"/>
        <v>31.583825744409687</v>
      </c>
      <c r="F60" s="8">
        <f t="shared" si="11"/>
        <v>68.16158849709004</v>
      </c>
      <c r="G60" s="9">
        <f t="shared" si="11"/>
        <v>88.87262079062957</v>
      </c>
      <c r="H60" s="8">
        <f t="shared" si="11"/>
        <v>27.362706478201858</v>
      </c>
      <c r="I60" s="8">
        <f t="shared" si="11"/>
        <v>9.606625258799172</v>
      </c>
      <c r="J60" s="8">
        <f t="shared" si="11"/>
        <v>43.73051720847382</v>
      </c>
      <c r="K60" s="8">
        <f t="shared" si="11"/>
        <v>36.47336657045395</v>
      </c>
      <c r="L60" s="8">
        <f t="shared" si="11"/>
        <v>60.027510316368634</v>
      </c>
      <c r="M60" s="9">
        <f t="shared" si="11"/>
        <v>80.18433179723502</v>
      </c>
    </row>
    <row r="61" spans="1:13" ht="14.25" customHeight="1">
      <c r="A61" s="68" t="s">
        <v>26</v>
      </c>
      <c r="B61" s="48">
        <v>17848</v>
      </c>
      <c r="C61" s="49">
        <v>660</v>
      </c>
      <c r="D61" s="49">
        <v>17188</v>
      </c>
      <c r="E61" s="49">
        <v>6134</v>
      </c>
      <c r="F61" s="49">
        <v>7266</v>
      </c>
      <c r="G61" s="51">
        <v>3788</v>
      </c>
      <c r="H61" s="43">
        <v>22569</v>
      </c>
      <c r="I61" s="43">
        <v>2655</v>
      </c>
      <c r="J61" s="43">
        <v>19914</v>
      </c>
      <c r="K61" s="43">
        <v>9742</v>
      </c>
      <c r="L61" s="43">
        <v>7325</v>
      </c>
      <c r="M61" s="52">
        <v>2847</v>
      </c>
    </row>
    <row r="62" spans="1:13" ht="14.25" customHeight="1">
      <c r="A62" s="68" t="s">
        <v>9</v>
      </c>
      <c r="B62" s="2">
        <f>+B61/$B$61*100</f>
        <v>100</v>
      </c>
      <c r="C62" s="8">
        <f>+C61/$B$61*100</f>
        <v>3.6978933213805467</v>
      </c>
      <c r="D62" s="8">
        <f>+D61/$B$61*100</f>
        <v>96.30210667861945</v>
      </c>
      <c r="E62" s="8">
        <f>E61/D61*100</f>
        <v>35.68768908540842</v>
      </c>
      <c r="F62" s="8">
        <f>F61/D61*100</f>
        <v>42.27367931114731</v>
      </c>
      <c r="G62" s="9">
        <f>G61/D61*100</f>
        <v>22.038631603444266</v>
      </c>
      <c r="H62" s="10">
        <f aca="true" t="shared" si="12" ref="H62:M62">+H61/$H$61*100</f>
        <v>100</v>
      </c>
      <c r="I62" s="8">
        <f t="shared" si="12"/>
        <v>11.763923966502725</v>
      </c>
      <c r="J62" s="8">
        <f t="shared" si="12"/>
        <v>88.23607603349728</v>
      </c>
      <c r="K62" s="8">
        <f t="shared" si="12"/>
        <v>43.16540387256857</v>
      </c>
      <c r="L62" s="8">
        <f t="shared" si="12"/>
        <v>32.45602374939075</v>
      </c>
      <c r="M62" s="9">
        <f t="shared" si="12"/>
        <v>12.614648411537951</v>
      </c>
    </row>
    <row r="63" spans="1:13" ht="14.25" customHeight="1">
      <c r="A63" s="68" t="s">
        <v>27</v>
      </c>
      <c r="B63" s="13">
        <f aca="true" t="shared" si="13" ref="B63:M63">+B61/B7</f>
        <v>0.823133330258728</v>
      </c>
      <c r="C63" s="8">
        <f t="shared" si="13"/>
        <v>0.06985605419136325</v>
      </c>
      <c r="D63" s="8">
        <f t="shared" si="13"/>
        <v>1.4048222313036371</v>
      </c>
      <c r="E63" s="8">
        <f t="shared" si="13"/>
        <v>0.7106940099640829</v>
      </c>
      <c r="F63" s="8">
        <f t="shared" si="13"/>
        <v>2.4875042793563846</v>
      </c>
      <c r="G63" s="9">
        <f t="shared" si="13"/>
        <v>5.546120058565154</v>
      </c>
      <c r="H63" s="8">
        <f t="shared" si="13"/>
        <v>0.7470952365189182</v>
      </c>
      <c r="I63" s="8">
        <f t="shared" si="13"/>
        <v>0.18322981366459629</v>
      </c>
      <c r="J63" s="8">
        <f t="shared" si="13"/>
        <v>1.2668744831096126</v>
      </c>
      <c r="K63" s="8">
        <f t="shared" si="13"/>
        <v>0.8520948132598618</v>
      </c>
      <c r="L63" s="8">
        <f t="shared" si="13"/>
        <v>2.015130674002751</v>
      </c>
      <c r="M63" s="9">
        <f t="shared" si="13"/>
        <v>4.373271889400922</v>
      </c>
    </row>
    <row r="64" spans="1:13" ht="14.25" customHeight="1">
      <c r="A64" s="68"/>
      <c r="B64" s="13"/>
      <c r="C64" s="8"/>
      <c r="D64" s="8"/>
      <c r="E64" s="8"/>
      <c r="F64" s="8"/>
      <c r="G64" s="9"/>
      <c r="H64" s="8"/>
      <c r="I64" s="8"/>
      <c r="J64" s="8"/>
      <c r="K64" s="8"/>
      <c r="L64" s="8"/>
      <c r="M64" s="9"/>
    </row>
    <row r="65" spans="1:13" ht="14.25" customHeight="1">
      <c r="A65" s="87" t="s">
        <v>28</v>
      </c>
      <c r="B65" s="11"/>
      <c r="C65" s="5"/>
      <c r="D65" s="5"/>
      <c r="E65" s="5"/>
      <c r="F65" s="5"/>
      <c r="G65" s="7"/>
      <c r="H65" s="5"/>
      <c r="I65" s="6"/>
      <c r="J65" s="6"/>
      <c r="K65" s="6"/>
      <c r="L65" s="6"/>
      <c r="M65" s="7"/>
    </row>
    <row r="66" spans="1:13" ht="14.25" customHeight="1">
      <c r="A66" s="68" t="s">
        <v>29</v>
      </c>
      <c r="B66" s="48">
        <v>2256</v>
      </c>
      <c r="C66" s="49">
        <v>657</v>
      </c>
      <c r="D66" s="49">
        <v>1599</v>
      </c>
      <c r="E66" s="49">
        <v>1130</v>
      </c>
      <c r="F66" s="49">
        <v>369</v>
      </c>
      <c r="G66" s="51">
        <v>100</v>
      </c>
      <c r="H66" s="43">
        <v>1758</v>
      </c>
      <c r="I66" s="43">
        <v>617</v>
      </c>
      <c r="J66" s="43">
        <v>1141</v>
      </c>
      <c r="K66" s="43">
        <v>822</v>
      </c>
      <c r="L66" s="43">
        <v>274</v>
      </c>
      <c r="M66" s="52">
        <v>45</v>
      </c>
    </row>
    <row r="67" spans="1:13" ht="14.25" customHeight="1">
      <c r="A67" s="68" t="s">
        <v>11</v>
      </c>
      <c r="B67" s="13">
        <f aca="true" t="shared" si="14" ref="B67:M67">+B66/B7*100</f>
        <v>10.404464326892034</v>
      </c>
      <c r="C67" s="8">
        <f t="shared" si="14"/>
        <v>6.95385266723116</v>
      </c>
      <c r="D67" s="8">
        <f t="shared" si="14"/>
        <v>13.06906416019616</v>
      </c>
      <c r="E67" s="8">
        <f t="shared" si="14"/>
        <v>13.092341559494844</v>
      </c>
      <c r="F67" s="8">
        <f t="shared" si="14"/>
        <v>12.632660047928793</v>
      </c>
      <c r="G67" s="9">
        <f t="shared" si="14"/>
        <v>14.641288433382138</v>
      </c>
      <c r="H67" s="8">
        <f t="shared" si="14"/>
        <v>5.819457777483531</v>
      </c>
      <c r="I67" s="8">
        <f t="shared" si="14"/>
        <v>4.258109040717736</v>
      </c>
      <c r="J67" s="8">
        <f t="shared" si="14"/>
        <v>7.258731471467652</v>
      </c>
      <c r="K67" s="8">
        <f t="shared" si="14"/>
        <v>7.189713985830491</v>
      </c>
      <c r="L67" s="8">
        <f t="shared" si="14"/>
        <v>7.537826685006878</v>
      </c>
      <c r="M67" s="9">
        <f t="shared" si="14"/>
        <v>6.912442396313365</v>
      </c>
    </row>
    <row r="68" spans="1:13" ht="14.25" customHeight="1">
      <c r="A68" s="68" t="s">
        <v>30</v>
      </c>
      <c r="B68" s="48">
        <v>5167</v>
      </c>
      <c r="C68" s="49">
        <v>1310</v>
      </c>
      <c r="D68" s="49">
        <v>3857</v>
      </c>
      <c r="E68" s="49">
        <v>2595</v>
      </c>
      <c r="F68" s="49">
        <v>937</v>
      </c>
      <c r="G68" s="51">
        <v>325</v>
      </c>
      <c r="H68" s="43">
        <v>4050</v>
      </c>
      <c r="I68" s="43">
        <v>1376</v>
      </c>
      <c r="J68" s="43">
        <v>2674</v>
      </c>
      <c r="K68" s="43">
        <v>1829</v>
      </c>
      <c r="L68" s="43">
        <v>691</v>
      </c>
      <c r="M68" s="52">
        <v>154</v>
      </c>
    </row>
    <row r="69" spans="1:13" ht="14.25" customHeight="1">
      <c r="A69" s="68" t="s">
        <v>13</v>
      </c>
      <c r="B69" s="2">
        <f>+B68/$B$68*100</f>
        <v>100</v>
      </c>
      <c r="C69" s="8">
        <f>+C68/$B$68*100</f>
        <v>25.353203019160052</v>
      </c>
      <c r="D69" s="8">
        <f>+D68/$B$68*100</f>
        <v>74.64679698083995</v>
      </c>
      <c r="E69" s="8">
        <f>E68/D68*100</f>
        <v>67.28026963961628</v>
      </c>
      <c r="F69" s="8">
        <f>F68/D68*100</f>
        <v>24.293492351568577</v>
      </c>
      <c r="G69" s="9">
        <f>G68/D68*100</f>
        <v>8.426238008815142</v>
      </c>
      <c r="H69" s="10">
        <f>+H68/$H$68*100</f>
        <v>100</v>
      </c>
      <c r="I69" s="8">
        <f>+I68/$H$68*100</f>
        <v>33.97530864197531</v>
      </c>
      <c r="J69" s="8">
        <f>+J68/$H$68*100</f>
        <v>66.02469135802468</v>
      </c>
      <c r="K69" s="8">
        <f>K68/J68*100</f>
        <v>68.39940164547494</v>
      </c>
      <c r="L69" s="8">
        <f>L68/J68*100</f>
        <v>25.841436050860132</v>
      </c>
      <c r="M69" s="9">
        <f>M68/J68*100</f>
        <v>5.7591623036649215</v>
      </c>
    </row>
    <row r="70" spans="1:13" ht="14.25" customHeight="1">
      <c r="A70" s="68" t="s">
        <v>38</v>
      </c>
      <c r="B70" s="13">
        <f aca="true" t="shared" si="15" ref="B70:M70">+B68/B7</f>
        <v>0.23829728358621963</v>
      </c>
      <c r="C70" s="8">
        <f t="shared" si="15"/>
        <v>0.138653683319221</v>
      </c>
      <c r="D70" s="8">
        <f t="shared" si="15"/>
        <v>0.31524315488353083</v>
      </c>
      <c r="E70" s="8">
        <f t="shared" si="15"/>
        <v>0.30066041014946127</v>
      </c>
      <c r="F70" s="8">
        <f t="shared" si="15"/>
        <v>0.3207805546045875</v>
      </c>
      <c r="G70" s="9">
        <f t="shared" si="15"/>
        <v>0.47584187408491946</v>
      </c>
      <c r="H70" s="8">
        <f t="shared" si="15"/>
        <v>0.13406600681915987</v>
      </c>
      <c r="I70" s="8">
        <f t="shared" si="15"/>
        <v>0.09496204278812974</v>
      </c>
      <c r="J70" s="8">
        <f t="shared" si="15"/>
        <v>0.1701126025828615</v>
      </c>
      <c r="K70" s="8">
        <f t="shared" si="15"/>
        <v>0.1599755094900726</v>
      </c>
      <c r="L70" s="8">
        <f t="shared" si="15"/>
        <v>0.19009628610729024</v>
      </c>
      <c r="M70" s="9">
        <f t="shared" si="15"/>
        <v>0.23655913978494625</v>
      </c>
    </row>
    <row r="71" spans="1:13" ht="14.25" customHeight="1">
      <c r="A71" s="68"/>
      <c r="B71" s="13"/>
      <c r="C71" s="8"/>
      <c r="D71" s="8"/>
      <c r="E71" s="8"/>
      <c r="F71" s="8"/>
      <c r="G71" s="9"/>
      <c r="H71" s="8"/>
      <c r="I71" s="8"/>
      <c r="J71" s="8"/>
      <c r="K71" s="8"/>
      <c r="L71" s="8"/>
      <c r="M71" s="9"/>
    </row>
    <row r="72" spans="1:13" ht="14.25" customHeight="1">
      <c r="A72" s="87" t="s">
        <v>31</v>
      </c>
      <c r="B72" s="11"/>
      <c r="C72" s="5"/>
      <c r="D72" s="5"/>
      <c r="E72" s="5"/>
      <c r="F72" s="5"/>
      <c r="G72" s="7"/>
      <c r="H72" s="5"/>
      <c r="I72" s="6"/>
      <c r="J72" s="6"/>
      <c r="K72" s="6"/>
      <c r="L72" s="6"/>
      <c r="M72" s="7"/>
    </row>
    <row r="73" spans="1:13" ht="14.25" customHeight="1">
      <c r="A73" s="68" t="s">
        <v>29</v>
      </c>
      <c r="B73" s="48">
        <v>13997</v>
      </c>
      <c r="C73" s="49">
        <v>4557</v>
      </c>
      <c r="D73" s="49">
        <v>9440</v>
      </c>
      <c r="E73" s="49">
        <v>6533</v>
      </c>
      <c r="F73" s="49">
        <v>2373</v>
      </c>
      <c r="G73" s="51">
        <v>534</v>
      </c>
      <c r="H73" s="43">
        <v>13926</v>
      </c>
      <c r="I73" s="43">
        <v>4682</v>
      </c>
      <c r="J73" s="43">
        <v>9244</v>
      </c>
      <c r="K73" s="43">
        <v>6462</v>
      </c>
      <c r="L73" s="43">
        <v>2339</v>
      </c>
      <c r="M73" s="52">
        <v>443</v>
      </c>
    </row>
    <row r="74" spans="1:13" ht="14.25" customHeight="1">
      <c r="A74" s="68" t="s">
        <v>32</v>
      </c>
      <c r="B74" s="13">
        <f aca="true" t="shared" si="16" ref="B74:M74">+B73/B7*100</f>
        <v>64.55287552460453</v>
      </c>
      <c r="C74" s="8">
        <f t="shared" si="16"/>
        <v>48.23243014394581</v>
      </c>
      <c r="D74" s="8">
        <f t="shared" si="16"/>
        <v>77.15570085819371</v>
      </c>
      <c r="E74" s="8">
        <f t="shared" si="16"/>
        <v>75.69227204263701</v>
      </c>
      <c r="F74" s="8">
        <f t="shared" si="16"/>
        <v>81.23930160903801</v>
      </c>
      <c r="G74" s="9">
        <f t="shared" si="16"/>
        <v>78.1844802342606</v>
      </c>
      <c r="H74" s="8">
        <f t="shared" si="16"/>
        <v>46.09884471515112</v>
      </c>
      <c r="I74" s="8">
        <f t="shared" si="16"/>
        <v>32.31193926846101</v>
      </c>
      <c r="J74" s="8">
        <f t="shared" si="16"/>
        <v>58.80781220179401</v>
      </c>
      <c r="K74" s="8">
        <f t="shared" si="16"/>
        <v>56.520598268171085</v>
      </c>
      <c r="L74" s="8">
        <f t="shared" si="16"/>
        <v>64.34662998624484</v>
      </c>
      <c r="M74" s="9">
        <f t="shared" si="16"/>
        <v>68.04915514592935</v>
      </c>
    </row>
    <row r="75" spans="1:13" ht="14.25" customHeight="1">
      <c r="A75" s="68" t="s">
        <v>67</v>
      </c>
      <c r="B75" s="48">
        <v>86320</v>
      </c>
      <c r="C75" s="49">
        <v>23151</v>
      </c>
      <c r="D75" s="49">
        <v>63169</v>
      </c>
      <c r="E75" s="49">
        <v>39092</v>
      </c>
      <c r="F75" s="49">
        <v>18850</v>
      </c>
      <c r="G75" s="51">
        <v>5227</v>
      </c>
      <c r="H75" s="43">
        <v>82329</v>
      </c>
      <c r="I75" s="43">
        <v>23530</v>
      </c>
      <c r="J75" s="43">
        <v>58799</v>
      </c>
      <c r="K75" s="43">
        <v>37231</v>
      </c>
      <c r="L75" s="43">
        <v>17017</v>
      </c>
      <c r="M75" s="52">
        <v>4551</v>
      </c>
    </row>
    <row r="76" spans="1:13" ht="14.25" customHeight="1">
      <c r="A76" s="68" t="s">
        <v>9</v>
      </c>
      <c r="B76" s="2">
        <f>+B75/$B$75*100</f>
        <v>100</v>
      </c>
      <c r="C76" s="8">
        <f>+C75/$B$75*100</f>
        <v>26.81997219647822</v>
      </c>
      <c r="D76" s="8">
        <f>+D75/$B$75*100</f>
        <v>73.18002780352177</v>
      </c>
      <c r="E76" s="8">
        <f>E75/D75*100</f>
        <v>61.88478525859203</v>
      </c>
      <c r="F76" s="8">
        <f>F75/D75*100</f>
        <v>29.84058636356441</v>
      </c>
      <c r="G76" s="9">
        <f>G75/D75*100</f>
        <v>8.274628377843563</v>
      </c>
      <c r="H76" s="10">
        <f>+H75/$H$75*100</f>
        <v>100</v>
      </c>
      <c r="I76" s="8">
        <f>+I75/$H$75*100</f>
        <v>28.580451602715932</v>
      </c>
      <c r="J76" s="8">
        <f>+J75/$H$75*100</f>
        <v>71.41954839728407</v>
      </c>
      <c r="K76" s="8">
        <f>K75/J75*100</f>
        <v>63.31910406639568</v>
      </c>
      <c r="L76" s="8">
        <f>L75/J75*100</f>
        <v>28.940968383816053</v>
      </c>
      <c r="M76" s="9">
        <f>M75/J75*100</f>
        <v>7.739927549788261</v>
      </c>
    </row>
    <row r="77" spans="1:13" ht="14.25" customHeight="1">
      <c r="A77" s="68" t="s">
        <v>39</v>
      </c>
      <c r="B77" s="13">
        <f aca="true" t="shared" si="17" ref="B77:M77">+B75/B7</f>
        <v>3.9809989392611724</v>
      </c>
      <c r="C77" s="8">
        <f t="shared" si="17"/>
        <v>2.450359864521592</v>
      </c>
      <c r="D77" s="8">
        <f t="shared" si="17"/>
        <v>5.162975071516143</v>
      </c>
      <c r="E77" s="8">
        <f t="shared" si="17"/>
        <v>4.5292550110068355</v>
      </c>
      <c r="F77" s="8">
        <f t="shared" si="17"/>
        <v>6.453269428277987</v>
      </c>
      <c r="G77" s="9">
        <f t="shared" si="17"/>
        <v>7.6530014641288435</v>
      </c>
      <c r="H77" s="8">
        <f t="shared" si="17"/>
        <v>2.7253136482505216</v>
      </c>
      <c r="I77" s="8">
        <f t="shared" si="17"/>
        <v>1.6238785369220152</v>
      </c>
      <c r="J77" s="8">
        <f t="shared" si="17"/>
        <v>3.740632355747821</v>
      </c>
      <c r="K77" s="8">
        <f t="shared" si="17"/>
        <v>3.2564506253826644</v>
      </c>
      <c r="L77" s="8">
        <f t="shared" si="17"/>
        <v>4.6814305364511695</v>
      </c>
      <c r="M77" s="9">
        <f t="shared" si="17"/>
        <v>6.990783410138249</v>
      </c>
    </row>
    <row r="78" spans="1:13" ht="14.25" customHeight="1">
      <c r="A78" s="88"/>
      <c r="B78" s="13"/>
      <c r="C78" s="8"/>
      <c r="D78" s="8"/>
      <c r="E78" s="8"/>
      <c r="F78" s="8"/>
      <c r="G78" s="9"/>
      <c r="H78" s="8"/>
      <c r="I78" s="8"/>
      <c r="J78" s="8"/>
      <c r="K78" s="8"/>
      <c r="L78" s="8"/>
      <c r="M78" s="9"/>
    </row>
    <row r="79" spans="1:13" ht="14.25" customHeight="1">
      <c r="A79" s="87" t="s">
        <v>68</v>
      </c>
      <c r="B79" s="2"/>
      <c r="C79" s="3"/>
      <c r="D79" s="3"/>
      <c r="E79" s="3"/>
      <c r="F79" s="3"/>
      <c r="G79" s="4"/>
      <c r="H79" s="5"/>
      <c r="I79" s="6"/>
      <c r="J79" s="6"/>
      <c r="K79" s="6"/>
      <c r="L79" s="6"/>
      <c r="M79" s="7"/>
    </row>
    <row r="80" spans="1:13" ht="14.25" customHeight="1">
      <c r="A80" s="68" t="s">
        <v>29</v>
      </c>
      <c r="B80" s="48">
        <v>4225</v>
      </c>
      <c r="C80" s="49">
        <v>1030</v>
      </c>
      <c r="D80" s="49">
        <v>3195</v>
      </c>
      <c r="E80" s="49">
        <v>2065</v>
      </c>
      <c r="F80" s="49">
        <v>877</v>
      </c>
      <c r="G80" s="51">
        <v>253</v>
      </c>
      <c r="H80" s="43">
        <v>3684</v>
      </c>
      <c r="I80" s="43">
        <v>938</v>
      </c>
      <c r="J80" s="43">
        <v>2746</v>
      </c>
      <c r="K80" s="43">
        <v>1794</v>
      </c>
      <c r="L80" s="43">
        <v>744</v>
      </c>
      <c r="M80" s="52">
        <v>208</v>
      </c>
    </row>
    <row r="81" spans="1:13" ht="14.25" customHeight="1">
      <c r="A81" s="68" t="s">
        <v>32</v>
      </c>
      <c r="B81" s="13">
        <f aca="true" t="shared" si="18" ref="B81:M81">+B80/B7*100</f>
        <v>19.485311073190978</v>
      </c>
      <c r="C81" s="8">
        <f t="shared" si="18"/>
        <v>10.90177815410669</v>
      </c>
      <c r="D81" s="8">
        <f t="shared" si="18"/>
        <v>26.113608500204332</v>
      </c>
      <c r="E81" s="8">
        <f t="shared" si="18"/>
        <v>23.925385239253853</v>
      </c>
      <c r="F81" s="8">
        <f t="shared" si="18"/>
        <v>30.023964395754877</v>
      </c>
      <c r="G81" s="9">
        <f t="shared" si="18"/>
        <v>37.042459736456806</v>
      </c>
      <c r="H81" s="8">
        <f t="shared" si="18"/>
        <v>12.195041212883579</v>
      </c>
      <c r="I81" s="8">
        <f t="shared" si="18"/>
        <v>6.473429951690821</v>
      </c>
      <c r="J81" s="8">
        <f t="shared" si="18"/>
        <v>17.46930466314651</v>
      </c>
      <c r="K81" s="8">
        <f t="shared" si="18"/>
        <v>15.69141957491472</v>
      </c>
      <c r="L81" s="8">
        <f t="shared" si="18"/>
        <v>20.46767537826685</v>
      </c>
      <c r="M81" s="9">
        <f t="shared" si="18"/>
        <v>31.95084485407066</v>
      </c>
    </row>
    <row r="82" spans="1:13" ht="14.25" customHeight="1">
      <c r="A82" s="68" t="s">
        <v>33</v>
      </c>
      <c r="B82" s="48">
        <v>29252</v>
      </c>
      <c r="C82" s="49">
        <v>6200</v>
      </c>
      <c r="D82" s="49">
        <v>23052</v>
      </c>
      <c r="E82" s="49">
        <v>14033</v>
      </c>
      <c r="F82" s="49">
        <v>6700</v>
      </c>
      <c r="G82" s="51">
        <v>2319</v>
      </c>
      <c r="H82" s="43">
        <v>23759</v>
      </c>
      <c r="I82" s="43">
        <v>5430</v>
      </c>
      <c r="J82" s="43">
        <v>18329</v>
      </c>
      <c r="K82" s="43">
        <v>10192</v>
      </c>
      <c r="L82" s="43">
        <v>6322</v>
      </c>
      <c r="M82" s="52">
        <v>1815</v>
      </c>
    </row>
    <row r="83" spans="1:13" ht="14.25" customHeight="1">
      <c r="A83" s="68" t="s">
        <v>9</v>
      </c>
      <c r="B83" s="2">
        <f>+B82/$B$82*100</f>
        <v>100</v>
      </c>
      <c r="C83" s="8">
        <f>+C82/$B$82*100</f>
        <v>21.19513195678928</v>
      </c>
      <c r="D83" s="8">
        <f>+D82/$B$82*100</f>
        <v>78.80486804321072</v>
      </c>
      <c r="E83" s="8">
        <f>E82/D82*100</f>
        <v>60.87541211174735</v>
      </c>
      <c r="F83" s="8">
        <f>F82/D82*100</f>
        <v>29.064723234426516</v>
      </c>
      <c r="G83" s="9">
        <f>G82/D82*100</f>
        <v>10.059864653826132</v>
      </c>
      <c r="H83" s="10">
        <f>+H82/$H$82*100</f>
        <v>100</v>
      </c>
      <c r="I83" s="8">
        <f>+I82/$H$82*100</f>
        <v>22.854497243149964</v>
      </c>
      <c r="J83" s="8">
        <f>+J82/$H$82*100</f>
        <v>77.14550275685004</v>
      </c>
      <c r="K83" s="8">
        <f>K82/J82*100</f>
        <v>55.605870478476724</v>
      </c>
      <c r="L83" s="8">
        <f>L82/J82*100</f>
        <v>34.4917889683016</v>
      </c>
      <c r="M83" s="9">
        <f>M82/J82*100</f>
        <v>9.902340553221672</v>
      </c>
    </row>
    <row r="84" spans="1:13" ht="14.25" customHeight="1">
      <c r="A84" s="89" t="s">
        <v>40</v>
      </c>
      <c r="B84" s="21">
        <f aca="true" t="shared" si="19" ref="B84:M84">+B82/B7</f>
        <v>1.3490753124567634</v>
      </c>
      <c r="C84" s="22">
        <f t="shared" si="19"/>
        <v>0.6562235393734124</v>
      </c>
      <c r="D84" s="22">
        <f t="shared" si="19"/>
        <v>1.8841029832447895</v>
      </c>
      <c r="E84" s="22">
        <f t="shared" si="19"/>
        <v>1.6258834434016916</v>
      </c>
      <c r="F84" s="22">
        <f t="shared" si="19"/>
        <v>2.2937350222526534</v>
      </c>
      <c r="G84" s="23">
        <f t="shared" si="19"/>
        <v>3.395314787701318</v>
      </c>
      <c r="H84" s="22">
        <f t="shared" si="19"/>
        <v>0.7864874706213381</v>
      </c>
      <c r="I84" s="22">
        <f t="shared" si="19"/>
        <v>0.3747412008281574</v>
      </c>
      <c r="J84" s="22">
        <f t="shared" si="19"/>
        <v>1.1660410967618806</v>
      </c>
      <c r="K84" s="22">
        <f t="shared" si="19"/>
        <v>0.891454561357474</v>
      </c>
      <c r="L84" s="22">
        <f t="shared" si="19"/>
        <v>1.7392022008253094</v>
      </c>
      <c r="M84" s="23">
        <f t="shared" si="19"/>
        <v>2.7880184331797233</v>
      </c>
    </row>
    <row r="85" spans="1:13" ht="14.25" customHeight="1">
      <c r="A85" s="120" t="s">
        <v>42</v>
      </c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</row>
  </sheetData>
  <sheetProtection/>
  <mergeCells count="13">
    <mergeCell ref="A85:M85"/>
    <mergeCell ref="A1:M1"/>
    <mergeCell ref="A4:A6"/>
    <mergeCell ref="B4:G4"/>
    <mergeCell ref="H4:M4"/>
    <mergeCell ref="B5:B6"/>
    <mergeCell ref="C5:C6"/>
    <mergeCell ref="D5:G5"/>
    <mergeCell ref="H5:H6"/>
    <mergeCell ref="G3:I3"/>
    <mergeCell ref="I5:I6"/>
    <mergeCell ref="J5:M5"/>
    <mergeCell ref="A45:M45"/>
  </mergeCells>
  <printOptions/>
  <pageMargins left="1" right="0.75" top="1" bottom="1" header="0.5" footer="0.5"/>
  <pageSetup firstPageNumber="43" useFirstPageNumber="1" horizontalDpi="600" verticalDpi="600" orientation="portrait" r:id="rId1"/>
  <headerFooter alignWithMargins="0">
    <oddFooter xml:space="preserve">&amp;L&amp;"Arial Narrow,Regular"&amp;9Zila Series : Kishoreganj&amp;C&amp;"Arial Narrow,Regular"&amp;P&amp;R
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85"/>
  <sheetViews>
    <sheetView view="pageLayout" zoomScaleNormal="120" workbookViewId="0" topLeftCell="A1">
      <selection activeCell="C84" sqref="C84"/>
    </sheetView>
  </sheetViews>
  <sheetFormatPr defaultColWidth="9.140625" defaultRowHeight="15" customHeight="1"/>
  <cols>
    <col min="1" max="1" width="20.140625" style="43" customWidth="1"/>
    <col min="2" max="13" width="5.57421875" style="43" customWidth="1"/>
    <col min="14" max="16384" width="9.140625" style="43" customWidth="1"/>
  </cols>
  <sheetData>
    <row r="1" spans="1:13" ht="15" customHeight="1">
      <c r="A1" s="111" t="s">
        <v>65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5" customHeight="1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5" customHeight="1">
      <c r="A3" s="102" t="s">
        <v>49</v>
      </c>
      <c r="B3" s="103"/>
      <c r="C3" s="103"/>
      <c r="D3" s="103"/>
      <c r="E3" s="103"/>
      <c r="F3" s="103"/>
      <c r="G3" s="105" t="s">
        <v>80</v>
      </c>
      <c r="H3" s="105"/>
      <c r="I3" s="105"/>
      <c r="J3" s="105"/>
      <c r="K3" s="106" t="s">
        <v>0</v>
      </c>
      <c r="L3" s="106"/>
      <c r="M3" s="103"/>
    </row>
    <row r="4" spans="1:13" ht="15" customHeight="1">
      <c r="A4" s="131" t="s">
        <v>1</v>
      </c>
      <c r="B4" s="128">
        <v>1996</v>
      </c>
      <c r="C4" s="128"/>
      <c r="D4" s="128"/>
      <c r="E4" s="128"/>
      <c r="F4" s="128"/>
      <c r="G4" s="128"/>
      <c r="H4" s="128">
        <v>2008</v>
      </c>
      <c r="I4" s="128"/>
      <c r="J4" s="128"/>
      <c r="K4" s="128"/>
      <c r="L4" s="128"/>
      <c r="M4" s="128"/>
    </row>
    <row r="5" spans="1:13" ht="15" customHeight="1">
      <c r="A5" s="132"/>
      <c r="B5" s="129" t="s">
        <v>2</v>
      </c>
      <c r="C5" s="129" t="s">
        <v>36</v>
      </c>
      <c r="D5" s="128" t="s">
        <v>3</v>
      </c>
      <c r="E5" s="128"/>
      <c r="F5" s="128"/>
      <c r="G5" s="128"/>
      <c r="H5" s="129" t="s">
        <v>2</v>
      </c>
      <c r="I5" s="129" t="s">
        <v>36</v>
      </c>
      <c r="J5" s="128" t="s">
        <v>3</v>
      </c>
      <c r="K5" s="128"/>
      <c r="L5" s="128"/>
      <c r="M5" s="128"/>
    </row>
    <row r="6" spans="1:13" ht="15" customHeight="1">
      <c r="A6" s="133"/>
      <c r="B6" s="129"/>
      <c r="C6" s="129"/>
      <c r="D6" s="1" t="s">
        <v>4</v>
      </c>
      <c r="E6" s="1" t="s">
        <v>5</v>
      </c>
      <c r="F6" s="1" t="s">
        <v>6</v>
      </c>
      <c r="G6" s="1" t="s">
        <v>7</v>
      </c>
      <c r="H6" s="129"/>
      <c r="I6" s="129"/>
      <c r="J6" s="1" t="s">
        <v>4</v>
      </c>
      <c r="K6" s="1" t="s">
        <v>5</v>
      </c>
      <c r="L6" s="1" t="s">
        <v>6</v>
      </c>
      <c r="M6" s="1" t="s">
        <v>7</v>
      </c>
    </row>
    <row r="7" spans="1:13" ht="15" customHeight="1">
      <c r="A7" s="56" t="s">
        <v>8</v>
      </c>
      <c r="B7" s="48">
        <v>41958</v>
      </c>
      <c r="C7" s="49">
        <v>11312</v>
      </c>
      <c r="D7" s="49">
        <v>30646</v>
      </c>
      <c r="E7" s="49">
        <v>27853</v>
      </c>
      <c r="F7" s="49">
        <v>2692</v>
      </c>
      <c r="G7" s="51">
        <v>101</v>
      </c>
      <c r="H7" s="43">
        <v>54723</v>
      </c>
      <c r="I7" s="43">
        <v>19427</v>
      </c>
      <c r="J7" s="43">
        <v>35296</v>
      </c>
      <c r="K7" s="43">
        <v>33310</v>
      </c>
      <c r="L7" s="43">
        <v>1948</v>
      </c>
      <c r="M7" s="50">
        <v>38</v>
      </c>
    </row>
    <row r="8" spans="1:13" ht="15" customHeight="1">
      <c r="A8" s="57" t="s">
        <v>9</v>
      </c>
      <c r="B8" s="2">
        <f>+B7/$B$7*100</f>
        <v>100</v>
      </c>
      <c r="C8" s="8">
        <f>+C7/$B$7*100</f>
        <v>26.96029362696029</v>
      </c>
      <c r="D8" s="8">
        <f>+D7/$B$7*100</f>
        <v>73.0397063730397</v>
      </c>
      <c r="E8" s="8">
        <f>E7/D7*100</f>
        <v>90.886249428963</v>
      </c>
      <c r="F8" s="8">
        <f>F7/D7*100</f>
        <v>8.784180643477125</v>
      </c>
      <c r="G8" s="9">
        <f>G7/D7*100</f>
        <v>0.3295699275598773</v>
      </c>
      <c r="H8" s="10">
        <f>+H7/$H$7*100</f>
        <v>100</v>
      </c>
      <c r="I8" s="8">
        <f>+I7/$H$7*100</f>
        <v>35.500612174040164</v>
      </c>
      <c r="J8" s="8">
        <f>+J7/$H$7*100</f>
        <v>64.49938782595983</v>
      </c>
      <c r="K8" s="8">
        <f>K7/J7*100</f>
        <v>94.37330009066183</v>
      </c>
      <c r="L8" s="8">
        <f>L7/J7*100</f>
        <v>5.519038984587488</v>
      </c>
      <c r="M8" s="9">
        <f>M7/J7*100</f>
        <v>0.10766092475067997</v>
      </c>
    </row>
    <row r="9" spans="1:13" ht="12" customHeight="1">
      <c r="A9" s="59"/>
      <c r="B9" s="2"/>
      <c r="C9" s="3"/>
      <c r="D9" s="3"/>
      <c r="E9" s="3"/>
      <c r="F9" s="3"/>
      <c r="G9" s="4"/>
      <c r="H9" s="5"/>
      <c r="I9" s="6"/>
      <c r="J9" s="6"/>
      <c r="K9" s="6"/>
      <c r="L9" s="6"/>
      <c r="M9" s="7"/>
    </row>
    <row r="10" spans="1:13" ht="15" customHeight="1">
      <c r="A10" s="56" t="s">
        <v>45</v>
      </c>
      <c r="B10" s="11"/>
      <c r="C10" s="5"/>
      <c r="D10" s="5"/>
      <c r="E10" s="5"/>
      <c r="F10" s="5"/>
      <c r="G10" s="7"/>
      <c r="H10" s="5"/>
      <c r="I10" s="6"/>
      <c r="J10" s="6"/>
      <c r="K10" s="6"/>
      <c r="L10" s="6"/>
      <c r="M10" s="7"/>
    </row>
    <row r="11" spans="1:13" ht="15" customHeight="1">
      <c r="A11" s="60" t="s">
        <v>10</v>
      </c>
      <c r="B11" s="48">
        <v>29076</v>
      </c>
      <c r="C11" s="49">
        <v>9744</v>
      </c>
      <c r="D11" s="49">
        <v>19332</v>
      </c>
      <c r="E11" s="49">
        <v>17395</v>
      </c>
      <c r="F11" s="49">
        <v>1857</v>
      </c>
      <c r="G11" s="51">
        <v>80</v>
      </c>
      <c r="H11" s="43">
        <v>36668</v>
      </c>
      <c r="I11" s="43">
        <v>18041</v>
      </c>
      <c r="J11" s="43">
        <v>18627</v>
      </c>
      <c r="K11" s="43">
        <v>17389</v>
      </c>
      <c r="L11" s="43">
        <v>1206</v>
      </c>
      <c r="M11" s="52">
        <v>32</v>
      </c>
    </row>
    <row r="12" spans="1:13" ht="15" customHeight="1">
      <c r="A12" s="57" t="s">
        <v>84</v>
      </c>
      <c r="B12" s="2">
        <f>+B11/$B$11*100</f>
        <v>100</v>
      </c>
      <c r="C12" s="8">
        <f>+C11/$B$11*100</f>
        <v>33.512174989682215</v>
      </c>
      <c r="D12" s="8">
        <f>+D11/$B$11*100</f>
        <v>66.48782501031779</v>
      </c>
      <c r="E12" s="8">
        <f>E11/D11*100</f>
        <v>89.9803434719636</v>
      </c>
      <c r="F12" s="8">
        <f>F11/D11*100</f>
        <v>9.605834885164494</v>
      </c>
      <c r="G12" s="9">
        <f>G11/D11*100</f>
        <v>0.4138216428719222</v>
      </c>
      <c r="H12" s="5">
        <f>+H11/$H$11*100</f>
        <v>100</v>
      </c>
      <c r="I12" s="12">
        <f>+I11/$H$11*100</f>
        <v>49.200938147703724</v>
      </c>
      <c r="J12" s="12">
        <f>+J11/$H$11*100</f>
        <v>50.799061852296276</v>
      </c>
      <c r="K12" s="8">
        <f>K11/J11*100</f>
        <v>93.35373382724002</v>
      </c>
      <c r="L12" s="8">
        <f>L11/J11*100</f>
        <v>6.474472539861491</v>
      </c>
      <c r="M12" s="9">
        <f>M11/J11*100</f>
        <v>0.1717936328984807</v>
      </c>
    </row>
    <row r="13" spans="1:13" ht="15" customHeight="1">
      <c r="A13" s="57" t="s">
        <v>85</v>
      </c>
      <c r="B13" s="13">
        <f aca="true" t="shared" si="0" ref="B13:M13">+B11/B7*100</f>
        <v>69.2978692978693</v>
      </c>
      <c r="C13" s="8">
        <f t="shared" si="0"/>
        <v>86.13861386138613</v>
      </c>
      <c r="D13" s="8">
        <f t="shared" si="0"/>
        <v>63.081641976114334</v>
      </c>
      <c r="E13" s="8">
        <f t="shared" si="0"/>
        <v>62.45287760743905</v>
      </c>
      <c r="F13" s="8">
        <f t="shared" si="0"/>
        <v>68.98216939078752</v>
      </c>
      <c r="G13" s="9">
        <f t="shared" si="0"/>
        <v>79.20792079207921</v>
      </c>
      <c r="H13" s="8">
        <f t="shared" si="0"/>
        <v>67.00656031284834</v>
      </c>
      <c r="I13" s="8">
        <f t="shared" si="0"/>
        <v>92.86559942348278</v>
      </c>
      <c r="J13" s="8">
        <f t="shared" si="0"/>
        <v>52.77368540344515</v>
      </c>
      <c r="K13" s="8">
        <f t="shared" si="0"/>
        <v>52.20354247973582</v>
      </c>
      <c r="L13" s="8">
        <f t="shared" si="0"/>
        <v>61.90965092402464</v>
      </c>
      <c r="M13" s="9">
        <f t="shared" si="0"/>
        <v>84.21052631578947</v>
      </c>
    </row>
    <row r="14" spans="1:13" ht="13.5" customHeight="1">
      <c r="A14" s="59"/>
      <c r="B14" s="14"/>
      <c r="C14" s="15"/>
      <c r="D14" s="15"/>
      <c r="E14" s="15"/>
      <c r="F14" s="15"/>
      <c r="G14" s="16"/>
      <c r="H14" s="5"/>
      <c r="I14" s="6"/>
      <c r="J14" s="6"/>
      <c r="K14" s="6"/>
      <c r="L14" s="6"/>
      <c r="M14" s="7"/>
    </row>
    <row r="15" spans="1:13" ht="15" customHeight="1">
      <c r="A15" s="56" t="s">
        <v>12</v>
      </c>
      <c r="B15" s="48">
        <v>10954</v>
      </c>
      <c r="C15" s="49">
        <v>147</v>
      </c>
      <c r="D15" s="49">
        <v>10807</v>
      </c>
      <c r="E15" s="49">
        <v>9960</v>
      </c>
      <c r="F15" s="49">
        <v>826</v>
      </c>
      <c r="G15" s="51">
        <v>21</v>
      </c>
      <c r="H15" s="43">
        <v>16542</v>
      </c>
      <c r="I15" s="43">
        <v>238</v>
      </c>
      <c r="J15" s="43">
        <v>16304</v>
      </c>
      <c r="K15" s="43">
        <v>15557</v>
      </c>
      <c r="L15" s="43">
        <v>741</v>
      </c>
      <c r="M15" s="52">
        <v>6</v>
      </c>
    </row>
    <row r="16" spans="1:13" ht="15" customHeight="1">
      <c r="A16" s="57" t="s">
        <v>86</v>
      </c>
      <c r="B16" s="2">
        <v>100</v>
      </c>
      <c r="C16" s="8">
        <f>C15/B15*100</f>
        <v>1.341975534051488</v>
      </c>
      <c r="D16" s="8">
        <f>D15/B15*100</f>
        <v>98.65802446594851</v>
      </c>
      <c r="E16" s="8">
        <f>E15/D15*100</f>
        <v>92.16248727676506</v>
      </c>
      <c r="F16" s="8">
        <f>F15/D15*100</f>
        <v>7.643194225964653</v>
      </c>
      <c r="G16" s="9">
        <f>G15/D15*100</f>
        <v>0.19431849727028777</v>
      </c>
      <c r="H16" s="5">
        <f>+H15/$H$15*100</f>
        <v>100</v>
      </c>
      <c r="I16" s="12">
        <f>+I15/$H$15*100</f>
        <v>1.438761939306009</v>
      </c>
      <c r="J16" s="12">
        <f>+J15/$H$15*100</f>
        <v>98.561238060694</v>
      </c>
      <c r="K16" s="8">
        <f>K15/J15*100</f>
        <v>95.41830225711482</v>
      </c>
      <c r="L16" s="8">
        <f>L15/J15*100</f>
        <v>4.544896957801766</v>
      </c>
      <c r="M16" s="9">
        <f>M15/J15*100</f>
        <v>0.03680078508341511</v>
      </c>
    </row>
    <row r="17" spans="1:13" ht="15" customHeight="1">
      <c r="A17" s="57" t="s">
        <v>85</v>
      </c>
      <c r="B17" s="13">
        <f aca="true" t="shared" si="1" ref="B17:M17">+B15/B7*100</f>
        <v>26.10705944039277</v>
      </c>
      <c r="C17" s="8">
        <f t="shared" si="1"/>
        <v>1.2995049504950495</v>
      </c>
      <c r="D17" s="8">
        <f t="shared" si="1"/>
        <v>35.26398224890687</v>
      </c>
      <c r="E17" s="8">
        <f t="shared" si="1"/>
        <v>35.75916418339138</v>
      </c>
      <c r="F17" s="8">
        <f t="shared" si="1"/>
        <v>30.683506686478456</v>
      </c>
      <c r="G17" s="9">
        <f t="shared" si="1"/>
        <v>20.792079207920793</v>
      </c>
      <c r="H17" s="8">
        <f t="shared" si="1"/>
        <v>30.228605887835098</v>
      </c>
      <c r="I17" s="8">
        <f t="shared" si="1"/>
        <v>1.225099088896896</v>
      </c>
      <c r="J17" s="8">
        <f t="shared" si="1"/>
        <v>46.19220308250227</v>
      </c>
      <c r="K17" s="8">
        <f t="shared" si="1"/>
        <v>46.70369258480937</v>
      </c>
      <c r="L17" s="8">
        <f t="shared" si="1"/>
        <v>38.03901437371663</v>
      </c>
      <c r="M17" s="9">
        <f t="shared" si="1"/>
        <v>15.789473684210526</v>
      </c>
    </row>
    <row r="18" spans="1:13" ht="12" customHeight="1">
      <c r="A18" s="59"/>
      <c r="B18" s="11"/>
      <c r="C18" s="15"/>
      <c r="D18" s="15"/>
      <c r="E18" s="15"/>
      <c r="F18" s="15"/>
      <c r="G18" s="16"/>
      <c r="H18" s="5"/>
      <c r="I18" s="6"/>
      <c r="J18" s="6"/>
      <c r="K18" s="6"/>
      <c r="L18" s="6"/>
      <c r="M18" s="7"/>
    </row>
    <row r="19" spans="1:13" ht="15" customHeight="1">
      <c r="A19" s="60" t="s">
        <v>14</v>
      </c>
      <c r="B19" s="48">
        <v>1928</v>
      </c>
      <c r="C19" s="49">
        <v>1421</v>
      </c>
      <c r="D19" s="49">
        <v>507</v>
      </c>
      <c r="E19" s="49">
        <v>498</v>
      </c>
      <c r="F19" s="49">
        <v>9</v>
      </c>
      <c r="G19" s="51">
        <v>0</v>
      </c>
      <c r="H19" s="43">
        <v>1513</v>
      </c>
      <c r="I19" s="43">
        <v>1148</v>
      </c>
      <c r="J19" s="43">
        <v>365</v>
      </c>
      <c r="K19" s="43">
        <v>364</v>
      </c>
      <c r="L19" s="43">
        <v>1</v>
      </c>
      <c r="M19" s="52"/>
    </row>
    <row r="20" spans="1:13" ht="15" customHeight="1">
      <c r="A20" s="57" t="s">
        <v>84</v>
      </c>
      <c r="B20" s="2">
        <f>+B19/$B$19*100</f>
        <v>100</v>
      </c>
      <c r="C20" s="8">
        <f>+C19/$B$19*100</f>
        <v>73.70331950207469</v>
      </c>
      <c r="D20" s="8">
        <f>+D19/$B$19*100</f>
        <v>26.296680497925312</v>
      </c>
      <c r="E20" s="8">
        <f>E19/D19*100</f>
        <v>98.22485207100591</v>
      </c>
      <c r="F20" s="8">
        <f>F19/D19*100</f>
        <v>1.7751479289940828</v>
      </c>
      <c r="G20" s="9">
        <f>G19/D19*100</f>
        <v>0</v>
      </c>
      <c r="H20" s="20">
        <f>+H19/$H$19*100</f>
        <v>100</v>
      </c>
      <c r="I20" s="12">
        <f>+I19/$H$19*100</f>
        <v>75.87574355584931</v>
      </c>
      <c r="J20" s="12">
        <f>+J19/$H$19*100</f>
        <v>24.124256444150692</v>
      </c>
      <c r="K20" s="8">
        <f>K19/J19*100</f>
        <v>99.72602739726028</v>
      </c>
      <c r="L20" s="8">
        <f>L19/J19*100</f>
        <v>0.273972602739726</v>
      </c>
      <c r="M20" s="9">
        <f>M19/J19*100</f>
        <v>0</v>
      </c>
    </row>
    <row r="21" spans="1:13" ht="15" customHeight="1">
      <c r="A21" s="57" t="s">
        <v>85</v>
      </c>
      <c r="B21" s="13">
        <f aca="true" t="shared" si="2" ref="B21:M21">+B19/B7*100</f>
        <v>4.595071261737928</v>
      </c>
      <c r="C21" s="8">
        <f t="shared" si="2"/>
        <v>12.561881188118813</v>
      </c>
      <c r="D21" s="8">
        <f t="shared" si="2"/>
        <v>1.6543757749787902</v>
      </c>
      <c r="E21" s="8">
        <f t="shared" si="2"/>
        <v>1.7879582091695687</v>
      </c>
      <c r="F21" s="8">
        <f t="shared" si="2"/>
        <v>0.3343239227340267</v>
      </c>
      <c r="G21" s="9">
        <f t="shared" si="2"/>
        <v>0</v>
      </c>
      <c r="H21" s="8">
        <f t="shared" si="2"/>
        <v>2.764833799316558</v>
      </c>
      <c r="I21" s="8">
        <f t="shared" si="2"/>
        <v>5.909301487620322</v>
      </c>
      <c r="J21" s="8">
        <f t="shared" si="2"/>
        <v>1.0341115140525838</v>
      </c>
      <c r="K21" s="8">
        <f t="shared" si="2"/>
        <v>1.0927649354548183</v>
      </c>
      <c r="L21" s="8">
        <f t="shared" si="2"/>
        <v>0.051334702258726904</v>
      </c>
      <c r="M21" s="9">
        <f t="shared" si="2"/>
        <v>0</v>
      </c>
    </row>
    <row r="22" spans="1:13" ht="13.5" customHeight="1">
      <c r="A22" s="59"/>
      <c r="B22" s="2"/>
      <c r="C22" s="3"/>
      <c r="D22" s="3"/>
      <c r="E22" s="3"/>
      <c r="F22" s="3"/>
      <c r="G22" s="4"/>
      <c r="H22" s="5"/>
      <c r="I22" s="6"/>
      <c r="J22" s="6"/>
      <c r="K22" s="6"/>
      <c r="L22" s="6"/>
      <c r="M22" s="7"/>
    </row>
    <row r="23" spans="1:13" ht="15" customHeight="1">
      <c r="A23" s="61" t="s">
        <v>15</v>
      </c>
      <c r="B23" s="48">
        <v>10254</v>
      </c>
      <c r="C23" s="49">
        <v>5527</v>
      </c>
      <c r="D23" s="49">
        <v>4727</v>
      </c>
      <c r="E23" s="49">
        <v>4670</v>
      </c>
      <c r="F23" s="49">
        <v>55</v>
      </c>
      <c r="G23" s="51">
        <v>2</v>
      </c>
      <c r="H23" s="43">
        <v>17860</v>
      </c>
      <c r="I23" s="43">
        <v>8957</v>
      </c>
      <c r="J23" s="43">
        <v>8903</v>
      </c>
      <c r="K23" s="43">
        <v>8656</v>
      </c>
      <c r="L23" s="43">
        <v>246</v>
      </c>
      <c r="M23" s="52">
        <v>1</v>
      </c>
    </row>
    <row r="24" spans="1:13" ht="15" customHeight="1">
      <c r="A24" s="57" t="s">
        <v>13</v>
      </c>
      <c r="B24" s="2">
        <f>+B23/$B$23*100</f>
        <v>100</v>
      </c>
      <c r="C24" s="8">
        <f>+C23/$B$23*100</f>
        <v>53.900916715428124</v>
      </c>
      <c r="D24" s="8">
        <f>+D23/$B$23*100</f>
        <v>46.099083284571876</v>
      </c>
      <c r="E24" s="8">
        <f>E23/D23*100</f>
        <v>98.79416120160779</v>
      </c>
      <c r="F24" s="8">
        <f>F23/D23*100</f>
        <v>1.1635286651152952</v>
      </c>
      <c r="G24" s="9">
        <f>G23/D23*100</f>
        <v>0.04231013327691982</v>
      </c>
      <c r="H24" s="5">
        <f>+H23/$H$23*100</f>
        <v>100</v>
      </c>
      <c r="I24" s="15">
        <f>+I23/$H$23*100</f>
        <v>50.1511758118701</v>
      </c>
      <c r="J24" s="15">
        <f>+J23/$H$23*100</f>
        <v>49.848824188129896</v>
      </c>
      <c r="K24" s="8">
        <f>K23/J23*100</f>
        <v>97.22565427384028</v>
      </c>
      <c r="L24" s="8">
        <f>L23/J23*100</f>
        <v>2.763113557227901</v>
      </c>
      <c r="M24" s="9">
        <f>M23/J23*100</f>
        <v>0.011232168931820734</v>
      </c>
    </row>
    <row r="25" spans="1:13" ht="15" customHeight="1">
      <c r="A25" s="57" t="s">
        <v>11</v>
      </c>
      <c r="B25" s="13">
        <f aca="true" t="shared" si="3" ref="B25:M25">+B23/B7*100</f>
        <v>24.43872443872444</v>
      </c>
      <c r="C25" s="8">
        <f t="shared" si="3"/>
        <v>48.859618104667604</v>
      </c>
      <c r="D25" s="8">
        <f t="shared" si="3"/>
        <v>15.424525223520199</v>
      </c>
      <c r="E25" s="8">
        <f t="shared" si="3"/>
        <v>16.766596057875276</v>
      </c>
      <c r="F25" s="8">
        <f t="shared" si="3"/>
        <v>2.0430906389301633</v>
      </c>
      <c r="G25" s="9">
        <f t="shared" si="3"/>
        <v>1.9801980198019802</v>
      </c>
      <c r="H25" s="8">
        <f t="shared" si="3"/>
        <v>32.63709957421925</v>
      </c>
      <c r="I25" s="8">
        <f t="shared" si="3"/>
        <v>46.105935038863436</v>
      </c>
      <c r="J25" s="8">
        <f t="shared" si="3"/>
        <v>25.223821396192204</v>
      </c>
      <c r="K25" s="8">
        <f t="shared" si="3"/>
        <v>25.98619033323326</v>
      </c>
      <c r="L25" s="8">
        <f t="shared" si="3"/>
        <v>12.628336755646819</v>
      </c>
      <c r="M25" s="9">
        <f t="shared" si="3"/>
        <v>2.631578947368421</v>
      </c>
    </row>
    <row r="26" spans="1:13" ht="13.5" customHeight="1">
      <c r="A26" s="59"/>
      <c r="B26" s="2" t="s">
        <v>35</v>
      </c>
      <c r="C26" s="3" t="s">
        <v>34</v>
      </c>
      <c r="D26" s="3" t="s">
        <v>34</v>
      </c>
      <c r="E26" s="3" t="s">
        <v>34</v>
      </c>
      <c r="F26" s="3" t="s">
        <v>34</v>
      </c>
      <c r="G26" s="4" t="s">
        <v>34</v>
      </c>
      <c r="H26" s="5"/>
      <c r="I26" s="6"/>
      <c r="J26" s="6"/>
      <c r="K26" s="6"/>
      <c r="L26" s="6"/>
      <c r="M26" s="7"/>
    </row>
    <row r="27" spans="1:13" ht="15" customHeight="1">
      <c r="A27" s="56" t="s">
        <v>16</v>
      </c>
      <c r="B27" s="48">
        <v>35681</v>
      </c>
      <c r="C27" s="49">
        <v>1773</v>
      </c>
      <c r="D27" s="49">
        <v>33908</v>
      </c>
      <c r="E27" s="49">
        <v>22878</v>
      </c>
      <c r="F27" s="49">
        <v>10003</v>
      </c>
      <c r="G27" s="51">
        <v>1027</v>
      </c>
      <c r="H27" s="43">
        <v>37467</v>
      </c>
      <c r="I27" s="43">
        <v>4832</v>
      </c>
      <c r="J27" s="43">
        <v>32635</v>
      </c>
      <c r="K27" s="43">
        <v>25555</v>
      </c>
      <c r="L27" s="43">
        <v>6712</v>
      </c>
      <c r="M27" s="52">
        <v>368</v>
      </c>
    </row>
    <row r="28" spans="1:13" ht="15" customHeight="1">
      <c r="A28" s="57" t="s">
        <v>13</v>
      </c>
      <c r="B28" s="2">
        <f>+B27/$B$27*100</f>
        <v>100</v>
      </c>
      <c r="C28" s="8">
        <f>+C27/$B$27*100</f>
        <v>4.9690311370197024</v>
      </c>
      <c r="D28" s="8">
        <f>+D27/$B$27*100</f>
        <v>95.0309688629803</v>
      </c>
      <c r="E28" s="8">
        <f>E27/D27*100</f>
        <v>67.47080335024182</v>
      </c>
      <c r="F28" s="8">
        <f>F27/D27*100</f>
        <v>29.50041288191577</v>
      </c>
      <c r="G28" s="9">
        <f>G27/D27*100</f>
        <v>3.028783767842397</v>
      </c>
      <c r="H28" s="5">
        <f>+H27/$H$27*100</f>
        <v>100</v>
      </c>
      <c r="I28" s="12">
        <f>+I27/$H$27*100</f>
        <v>12.896682413857526</v>
      </c>
      <c r="J28" s="12">
        <f>+J27/$H$27*100</f>
        <v>87.10331758614247</v>
      </c>
      <c r="K28" s="8">
        <f>K27/J27*100</f>
        <v>78.30550022981461</v>
      </c>
      <c r="L28" s="8">
        <f>L27/J27*100</f>
        <v>20.56687605331699</v>
      </c>
      <c r="M28" s="9">
        <f>M27/J27*100</f>
        <v>1.1276237168683927</v>
      </c>
    </row>
    <row r="29" spans="1:13" ht="15" customHeight="1">
      <c r="A29" s="57" t="s">
        <v>17</v>
      </c>
      <c r="B29" s="13">
        <f aca="true" t="shared" si="4" ref="B29:M29">+B27/B32*100</f>
        <v>103.54023388758307</v>
      </c>
      <c r="C29" s="8">
        <f t="shared" si="4"/>
        <v>232.3722149410223</v>
      </c>
      <c r="D29" s="8">
        <f t="shared" si="4"/>
        <v>100.62318238471126</v>
      </c>
      <c r="E29" s="8">
        <f t="shared" si="4"/>
        <v>99.62550078383556</v>
      </c>
      <c r="F29" s="8">
        <f t="shared" si="4"/>
        <v>102.3220130932897</v>
      </c>
      <c r="G29" s="9">
        <f t="shared" si="4"/>
        <v>107.20250521920669</v>
      </c>
      <c r="H29" s="8">
        <f t="shared" si="4"/>
        <v>100.25420100610083</v>
      </c>
      <c r="I29" s="8">
        <f t="shared" si="4"/>
        <v>259.5059076262084</v>
      </c>
      <c r="J29" s="8">
        <f t="shared" si="4"/>
        <v>91.9036891016615</v>
      </c>
      <c r="K29" s="8">
        <f t="shared" si="4"/>
        <v>90.37060612490275</v>
      </c>
      <c r="L29" s="8">
        <f t="shared" si="4"/>
        <v>97.94250693127098</v>
      </c>
      <c r="M29" s="9">
        <f t="shared" si="4"/>
        <v>96.84210526315789</v>
      </c>
    </row>
    <row r="30" spans="1:13" ht="15" customHeight="1">
      <c r="A30" s="57" t="s">
        <v>18</v>
      </c>
      <c r="B30" s="13">
        <f aca="true" t="shared" si="5" ref="B30:M30">+B27/B7</f>
        <v>0.8503980170646838</v>
      </c>
      <c r="C30" s="8">
        <f t="shared" si="5"/>
        <v>0.15673620933521923</v>
      </c>
      <c r="D30" s="8">
        <f t="shared" si="5"/>
        <v>1.1064412973960713</v>
      </c>
      <c r="E30" s="8">
        <f t="shared" si="5"/>
        <v>0.8213836929594658</v>
      </c>
      <c r="F30" s="8">
        <f t="shared" si="5"/>
        <v>3.7158246656760774</v>
      </c>
      <c r="G30" s="9">
        <f t="shared" si="5"/>
        <v>10.168316831683168</v>
      </c>
      <c r="H30" s="8">
        <f t="shared" si="5"/>
        <v>0.6846664108327394</v>
      </c>
      <c r="I30" s="8">
        <f t="shared" si="5"/>
        <v>0.2487259998970505</v>
      </c>
      <c r="J30" s="8">
        <f t="shared" si="5"/>
        <v>0.9246090208522212</v>
      </c>
      <c r="K30" s="8">
        <f t="shared" si="5"/>
        <v>0.7671870309216452</v>
      </c>
      <c r="L30" s="8">
        <f t="shared" si="5"/>
        <v>3.4455852156057496</v>
      </c>
      <c r="M30" s="9">
        <f t="shared" si="5"/>
        <v>9.68421052631579</v>
      </c>
    </row>
    <row r="31" spans="1:13" ht="15" customHeight="1">
      <c r="A31" s="59"/>
      <c r="B31" s="2"/>
      <c r="C31" s="3"/>
      <c r="D31" s="3"/>
      <c r="E31" s="3"/>
      <c r="F31" s="3"/>
      <c r="G31" s="4"/>
      <c r="H31" s="5"/>
      <c r="I31" s="6"/>
      <c r="J31" s="6"/>
      <c r="K31" s="6"/>
      <c r="L31" s="6"/>
      <c r="M31" s="7"/>
    </row>
    <row r="32" spans="1:13" ht="15" customHeight="1">
      <c r="A32" s="60" t="s">
        <v>47</v>
      </c>
      <c r="B32" s="48">
        <v>34461</v>
      </c>
      <c r="C32" s="49">
        <v>763</v>
      </c>
      <c r="D32" s="49">
        <v>33698</v>
      </c>
      <c r="E32" s="49">
        <v>22964</v>
      </c>
      <c r="F32" s="49">
        <v>9776</v>
      </c>
      <c r="G32" s="51">
        <v>958</v>
      </c>
      <c r="H32" s="43">
        <v>37372</v>
      </c>
      <c r="I32" s="43">
        <v>1862</v>
      </c>
      <c r="J32" s="43">
        <v>35510</v>
      </c>
      <c r="K32" s="43">
        <v>28278</v>
      </c>
      <c r="L32" s="43">
        <v>6853</v>
      </c>
      <c r="M32" s="52">
        <v>380</v>
      </c>
    </row>
    <row r="33" spans="1:13" ht="15" customHeight="1">
      <c r="A33" s="57" t="s">
        <v>13</v>
      </c>
      <c r="B33" s="2">
        <f>+B32/$B$32*100</f>
        <v>100</v>
      </c>
      <c r="C33" s="8">
        <f>+C32/$B$32*100</f>
        <v>2.2140970952671135</v>
      </c>
      <c r="D33" s="8">
        <f>+D32/$B$32*100</f>
        <v>97.7859029047329</v>
      </c>
      <c r="E33" s="8">
        <f>E32/D32*100</f>
        <v>68.1464775357588</v>
      </c>
      <c r="F33" s="8">
        <f>F32/D32*100</f>
        <v>29.01062377589174</v>
      </c>
      <c r="G33" s="9">
        <f>G32/D32*100</f>
        <v>2.842898688349457</v>
      </c>
      <c r="H33" s="5">
        <f>+H32/$H$32*100</f>
        <v>100</v>
      </c>
      <c r="I33" s="12">
        <f>+I32/$H$32*100</f>
        <v>4.982339719576153</v>
      </c>
      <c r="J33" s="12">
        <f>+J32/$H$32*100</f>
        <v>95.01766028042384</v>
      </c>
      <c r="K33" s="8">
        <f>K32/J32*100</f>
        <v>79.63390594198817</v>
      </c>
      <c r="L33" s="8">
        <f>L32/J32*100</f>
        <v>19.298789073500423</v>
      </c>
      <c r="M33" s="9">
        <f>M32/J32*100</f>
        <v>1.0701210926499578</v>
      </c>
    </row>
    <row r="34" spans="1:13" ht="15" customHeight="1">
      <c r="A34" s="57" t="s">
        <v>18</v>
      </c>
      <c r="B34" s="13">
        <f aca="true" t="shared" si="6" ref="B34:M34">+B32/B7</f>
        <v>0.8213213213213213</v>
      </c>
      <c r="C34" s="8">
        <f t="shared" si="6"/>
        <v>0.06745049504950495</v>
      </c>
      <c r="D34" s="8">
        <f t="shared" si="6"/>
        <v>1.0995888533576976</v>
      </c>
      <c r="E34" s="8">
        <f t="shared" si="6"/>
        <v>0.8244713316339353</v>
      </c>
      <c r="F34" s="8">
        <f t="shared" si="6"/>
        <v>3.6315007429420505</v>
      </c>
      <c r="G34" s="9">
        <f t="shared" si="6"/>
        <v>9.485148514851485</v>
      </c>
      <c r="H34" s="8">
        <f t="shared" si="6"/>
        <v>0.6829303948979405</v>
      </c>
      <c r="I34" s="8">
        <f t="shared" si="6"/>
        <v>0.0958459875431101</v>
      </c>
      <c r="J34" s="8">
        <f t="shared" si="6"/>
        <v>1.0060630099728014</v>
      </c>
      <c r="K34" s="8">
        <f t="shared" si="6"/>
        <v>0.8489342539777844</v>
      </c>
      <c r="L34" s="8">
        <f t="shared" si="6"/>
        <v>3.5179671457905544</v>
      </c>
      <c r="M34" s="9">
        <f t="shared" si="6"/>
        <v>10</v>
      </c>
    </row>
    <row r="35" spans="1:13" ht="15" customHeight="1">
      <c r="A35" s="62"/>
      <c r="B35" s="17"/>
      <c r="C35" s="18"/>
      <c r="D35" s="18"/>
      <c r="E35" s="18"/>
      <c r="F35" s="5"/>
      <c r="G35" s="7"/>
      <c r="H35" s="5"/>
      <c r="I35" s="6"/>
      <c r="J35" s="6"/>
      <c r="K35" s="6"/>
      <c r="L35" s="6"/>
      <c r="M35" s="7"/>
    </row>
    <row r="36" spans="1:13" ht="15" customHeight="1">
      <c r="A36" s="65" t="s">
        <v>87</v>
      </c>
      <c r="B36" s="48">
        <v>2519</v>
      </c>
      <c r="C36" s="49">
        <v>447</v>
      </c>
      <c r="D36" s="49">
        <v>2072</v>
      </c>
      <c r="E36" s="49">
        <v>1719</v>
      </c>
      <c r="F36" s="49">
        <v>332</v>
      </c>
      <c r="G36" s="51">
        <v>21</v>
      </c>
      <c r="H36" s="43">
        <v>4886</v>
      </c>
      <c r="I36" s="43">
        <v>1298</v>
      </c>
      <c r="J36" s="43">
        <v>3587</v>
      </c>
      <c r="K36" s="43">
        <v>3190</v>
      </c>
      <c r="L36" s="43">
        <v>388</v>
      </c>
      <c r="M36" s="52">
        <v>10</v>
      </c>
    </row>
    <row r="37" spans="1:13" ht="15" customHeight="1">
      <c r="A37" s="57" t="s">
        <v>13</v>
      </c>
      <c r="B37" s="19">
        <f>+B36/$B$36*100</f>
        <v>100</v>
      </c>
      <c r="C37" s="8">
        <f>+C36/$B$36*100</f>
        <v>17.74513695911076</v>
      </c>
      <c r="D37" s="8">
        <f>+D36/$B$36*100</f>
        <v>82.25486304088923</v>
      </c>
      <c r="E37" s="8">
        <f>E36/D36*100</f>
        <v>82.96332046332047</v>
      </c>
      <c r="F37" s="8">
        <f>F36/D36*100</f>
        <v>16.023166023166024</v>
      </c>
      <c r="G37" s="9">
        <f>G36/D36*100</f>
        <v>1.0135135135135136</v>
      </c>
      <c r="H37" s="20">
        <f>+H36/$H$36*100</f>
        <v>100</v>
      </c>
      <c r="I37" s="12">
        <f>+I36/$H$36*100</f>
        <v>26.565697912402786</v>
      </c>
      <c r="J37" s="12">
        <f>+J36/$H$36*100</f>
        <v>73.4138354482194</v>
      </c>
      <c r="K37" s="8">
        <f>K36/J36*100</f>
        <v>88.93225536660162</v>
      </c>
      <c r="L37" s="8">
        <f>L36/J36*100</f>
        <v>10.816838583774741</v>
      </c>
      <c r="M37" s="9">
        <f>M36/J36*100</f>
        <v>0.2787844995818232</v>
      </c>
    </row>
    <row r="38" spans="1:13" ht="15" customHeight="1">
      <c r="A38" s="57" t="s">
        <v>19</v>
      </c>
      <c r="B38" s="13">
        <f aca="true" t="shared" si="7" ref="B38:M38">+B36/B32*100</f>
        <v>7.30971242854241</v>
      </c>
      <c r="C38" s="8">
        <f t="shared" si="7"/>
        <v>58.58453473132372</v>
      </c>
      <c r="D38" s="8">
        <f t="shared" si="7"/>
        <v>6.148732862484421</v>
      </c>
      <c r="E38" s="8">
        <f t="shared" si="7"/>
        <v>7.485629681240202</v>
      </c>
      <c r="F38" s="8">
        <f t="shared" si="7"/>
        <v>3.3960720130932898</v>
      </c>
      <c r="G38" s="9">
        <f t="shared" si="7"/>
        <v>2.1920668058455117</v>
      </c>
      <c r="H38" s="8">
        <f t="shared" si="7"/>
        <v>13.073959113775018</v>
      </c>
      <c r="I38" s="8">
        <f t="shared" si="7"/>
        <v>69.70998925886144</v>
      </c>
      <c r="J38" s="8">
        <f t="shared" si="7"/>
        <v>10.101379892987891</v>
      </c>
      <c r="K38" s="8">
        <f t="shared" si="7"/>
        <v>11.280854374425349</v>
      </c>
      <c r="L38" s="8">
        <f t="shared" si="7"/>
        <v>5.661753976360718</v>
      </c>
      <c r="M38" s="9">
        <f t="shared" si="7"/>
        <v>2.631578947368421</v>
      </c>
    </row>
    <row r="39" spans="1:13" ht="15" customHeight="1">
      <c r="A39" s="57" t="s">
        <v>18</v>
      </c>
      <c r="B39" s="13">
        <f aca="true" t="shared" si="8" ref="B39:M39">+B36/B7</f>
        <v>0.06003622670289337</v>
      </c>
      <c r="C39" s="8">
        <f t="shared" si="8"/>
        <v>0.03951555869872701</v>
      </c>
      <c r="D39" s="8">
        <f t="shared" si="8"/>
        <v>0.06761078117862038</v>
      </c>
      <c r="E39" s="8">
        <f t="shared" si="8"/>
        <v>0.0617168707141062</v>
      </c>
      <c r="F39" s="8">
        <f t="shared" si="8"/>
        <v>0.12332838038632987</v>
      </c>
      <c r="G39" s="9">
        <f t="shared" si="8"/>
        <v>0.2079207920792079</v>
      </c>
      <c r="H39" s="8">
        <f t="shared" si="8"/>
        <v>0.08928604060449902</v>
      </c>
      <c r="I39" s="8">
        <f t="shared" si="8"/>
        <v>0.06681422762135172</v>
      </c>
      <c r="J39" s="8">
        <f t="shared" si="8"/>
        <v>0.10162624660018132</v>
      </c>
      <c r="K39" s="8">
        <f t="shared" si="8"/>
        <v>0.09576703692584809</v>
      </c>
      <c r="L39" s="8">
        <f t="shared" si="8"/>
        <v>0.19917864476386038</v>
      </c>
      <c r="M39" s="9">
        <f t="shared" si="8"/>
        <v>0.2631578947368421</v>
      </c>
    </row>
    <row r="40" spans="1:13" ht="15" customHeight="1">
      <c r="A40" s="64"/>
      <c r="B40" s="2"/>
      <c r="C40" s="3"/>
      <c r="D40" s="3"/>
      <c r="E40" s="3"/>
      <c r="F40" s="3"/>
      <c r="G40" s="4"/>
      <c r="H40" s="5"/>
      <c r="I40" s="6"/>
      <c r="J40" s="6"/>
      <c r="K40" s="6"/>
      <c r="L40" s="6"/>
      <c r="M40" s="7"/>
    </row>
    <row r="41" spans="1:13" ht="15" customHeight="1">
      <c r="A41" s="65" t="s">
        <v>46</v>
      </c>
      <c r="B41" s="48">
        <v>29347</v>
      </c>
      <c r="C41" s="49">
        <v>60</v>
      </c>
      <c r="D41" s="49">
        <v>29287</v>
      </c>
      <c r="E41" s="49">
        <v>19590</v>
      </c>
      <c r="F41" s="49">
        <v>8826</v>
      </c>
      <c r="G41" s="51">
        <v>871</v>
      </c>
      <c r="H41" s="43">
        <v>29404</v>
      </c>
      <c r="I41" s="43">
        <v>19</v>
      </c>
      <c r="J41" s="43">
        <v>29385</v>
      </c>
      <c r="K41" s="43">
        <v>23195</v>
      </c>
      <c r="L41" s="43">
        <v>5907</v>
      </c>
      <c r="M41" s="52">
        <v>283</v>
      </c>
    </row>
    <row r="42" spans="1:13" ht="15" customHeight="1">
      <c r="A42" s="57" t="s">
        <v>13</v>
      </c>
      <c r="B42" s="2">
        <f>+B41/$B$41*100</f>
        <v>100</v>
      </c>
      <c r="C42" s="8">
        <f>+C41/$B$41*100</f>
        <v>0.20445019933894434</v>
      </c>
      <c r="D42" s="8">
        <f>+D41/$B$41*100</f>
        <v>99.79554980066105</v>
      </c>
      <c r="E42" s="8">
        <f>E41/D41*100</f>
        <v>66.8897463038208</v>
      </c>
      <c r="F42" s="8">
        <f>F41/D41*100</f>
        <v>30.136237921261994</v>
      </c>
      <c r="G42" s="9">
        <f>G41/D41*100</f>
        <v>2.974015774917199</v>
      </c>
      <c r="H42" s="5">
        <f>+H41/$H$41*100</f>
        <v>100</v>
      </c>
      <c r="I42" s="12">
        <f>+I41/$H$41*100</f>
        <v>0.06461705890355053</v>
      </c>
      <c r="J42" s="12">
        <f>+J41/$H$41*100</f>
        <v>99.93538294109645</v>
      </c>
      <c r="K42" s="8">
        <f>K41/J41*100</f>
        <v>78.9348306959333</v>
      </c>
      <c r="L42" s="8">
        <f>L41/J41*100</f>
        <v>20.102092904543134</v>
      </c>
      <c r="M42" s="9">
        <f>M41/J41*100</f>
        <v>0.9630763995235665</v>
      </c>
    </row>
    <row r="43" spans="1:13" ht="15" customHeight="1">
      <c r="A43" s="57" t="s">
        <v>17</v>
      </c>
      <c r="B43" s="13">
        <f aca="true" t="shared" si="9" ref="B43:M43">+B41/B32*100</f>
        <v>85.16003598270508</v>
      </c>
      <c r="C43" s="8">
        <f t="shared" si="9"/>
        <v>7.863695937090433</v>
      </c>
      <c r="D43" s="8">
        <f t="shared" si="9"/>
        <v>86.91020238589827</v>
      </c>
      <c r="E43" s="8">
        <f t="shared" si="9"/>
        <v>85.30743772861871</v>
      </c>
      <c r="F43" s="8">
        <f t="shared" si="9"/>
        <v>90.28232405891981</v>
      </c>
      <c r="G43" s="9">
        <f t="shared" si="9"/>
        <v>90.91858037578288</v>
      </c>
      <c r="H43" s="8">
        <f t="shared" si="9"/>
        <v>78.6792250883014</v>
      </c>
      <c r="I43" s="8">
        <f t="shared" si="9"/>
        <v>1.0204081632653061</v>
      </c>
      <c r="J43" s="8">
        <f t="shared" si="9"/>
        <v>82.7513376513658</v>
      </c>
      <c r="K43" s="8">
        <f t="shared" si="9"/>
        <v>82.02489567861943</v>
      </c>
      <c r="L43" s="8">
        <f t="shared" si="9"/>
        <v>86.19582664526484</v>
      </c>
      <c r="M43" s="9">
        <f t="shared" si="9"/>
        <v>74.47368421052632</v>
      </c>
    </row>
    <row r="44" spans="1:13" ht="15" customHeight="1">
      <c r="A44" s="58" t="s">
        <v>18</v>
      </c>
      <c r="B44" s="21">
        <f aca="true" t="shared" si="10" ref="B44:M44">+B41/B7</f>
        <v>0.6994375327708661</v>
      </c>
      <c r="C44" s="22">
        <f t="shared" si="10"/>
        <v>0.005304101838755304</v>
      </c>
      <c r="D44" s="22">
        <f t="shared" si="10"/>
        <v>0.9556548978659531</v>
      </c>
      <c r="E44" s="22">
        <f t="shared" si="10"/>
        <v>0.7033353678239328</v>
      </c>
      <c r="F44" s="22">
        <f t="shared" si="10"/>
        <v>3.278603268945022</v>
      </c>
      <c r="G44" s="23">
        <f t="shared" si="10"/>
        <v>8.623762376237623</v>
      </c>
      <c r="H44" s="22">
        <f t="shared" si="10"/>
        <v>0.5373243425981763</v>
      </c>
      <c r="I44" s="22">
        <f t="shared" si="10"/>
        <v>0.0009780202810521438</v>
      </c>
      <c r="J44" s="22">
        <f t="shared" si="10"/>
        <v>0.8325305983680871</v>
      </c>
      <c r="K44" s="22">
        <f t="shared" si="10"/>
        <v>0.6963374362053437</v>
      </c>
      <c r="L44" s="22">
        <f t="shared" si="10"/>
        <v>3.032340862422998</v>
      </c>
      <c r="M44" s="23">
        <f t="shared" si="10"/>
        <v>7.447368421052632</v>
      </c>
    </row>
    <row r="45" spans="1:13" ht="15" customHeight="1">
      <c r="A45" s="120" t="s">
        <v>42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</row>
    <row r="46" spans="1:13" ht="15" customHeight="1">
      <c r="A46" s="82" t="s">
        <v>20</v>
      </c>
      <c r="B46" s="24"/>
      <c r="C46" s="25"/>
      <c r="D46" s="49">
        <v>62769</v>
      </c>
      <c r="E46" s="49">
        <v>42823</v>
      </c>
      <c r="F46" s="49">
        <v>18225</v>
      </c>
      <c r="G46" s="51">
        <v>1721</v>
      </c>
      <c r="H46" s="53" t="s">
        <v>34</v>
      </c>
      <c r="I46" s="53" t="s">
        <v>34</v>
      </c>
      <c r="J46" s="54">
        <f>SUM(M46+L46+K46)</f>
        <v>66791.05</v>
      </c>
      <c r="K46" s="54">
        <v>46305.78</v>
      </c>
      <c r="L46" s="54">
        <f>SUM(F46+G46)</f>
        <v>19946</v>
      </c>
      <c r="M46" s="55">
        <v>539.27</v>
      </c>
    </row>
    <row r="47" spans="1:13" ht="15" customHeight="1">
      <c r="A47" s="68" t="s">
        <v>9</v>
      </c>
      <c r="B47" s="24"/>
      <c r="C47" s="25"/>
      <c r="D47" s="3">
        <f>+D46/$D$46*100</f>
        <v>100</v>
      </c>
      <c r="E47" s="8">
        <f>+E46/$D$46*100</f>
        <v>68.22316748713537</v>
      </c>
      <c r="F47" s="8">
        <f>+F46/$D$46*100</f>
        <v>29.035033217033885</v>
      </c>
      <c r="G47" s="9">
        <f>+G46/$D$46*100</f>
        <v>2.7417992958307447</v>
      </c>
      <c r="H47" s="25"/>
      <c r="I47" s="26"/>
      <c r="J47" s="3">
        <f>+J46/$J$46*100</f>
        <v>100</v>
      </c>
      <c r="K47" s="8">
        <f>+K46/$J$46*100</f>
        <v>69.32931882340523</v>
      </c>
      <c r="L47" s="8">
        <f>+L46/$J$46*100</f>
        <v>29.863282580525386</v>
      </c>
      <c r="M47" s="9">
        <f>+M46/$J$46*100</f>
        <v>0.8073985960693834</v>
      </c>
    </row>
    <row r="48" spans="1:13" ht="12.75" customHeight="1">
      <c r="A48" s="83"/>
      <c r="B48" s="11"/>
      <c r="C48" s="5"/>
      <c r="D48" s="3"/>
      <c r="E48" s="3"/>
      <c r="F48" s="3"/>
      <c r="G48" s="4"/>
      <c r="H48" s="5"/>
      <c r="I48" s="6"/>
      <c r="J48" s="6"/>
      <c r="K48" s="6"/>
      <c r="L48" s="6"/>
      <c r="M48" s="7"/>
    </row>
    <row r="49" spans="1:13" ht="15" customHeight="1">
      <c r="A49" s="29" t="s">
        <v>41</v>
      </c>
      <c r="B49" s="27"/>
      <c r="C49" s="28"/>
      <c r="D49" s="79">
        <v>227.7</v>
      </c>
      <c r="E49" s="79">
        <v>234.2</v>
      </c>
      <c r="F49" s="79">
        <v>215.4</v>
      </c>
      <c r="G49" s="80">
        <v>208.1</v>
      </c>
      <c r="H49" s="81"/>
      <c r="I49" s="81"/>
      <c r="J49" s="54">
        <v>201.27</v>
      </c>
      <c r="K49" s="54">
        <v>204.77</v>
      </c>
      <c r="L49" s="54">
        <v>187.72</v>
      </c>
      <c r="M49" s="55">
        <v>197.76</v>
      </c>
    </row>
    <row r="50" spans="1:13" ht="9.75" customHeight="1">
      <c r="A50" s="84"/>
      <c r="B50" s="11"/>
      <c r="C50" s="5"/>
      <c r="D50" s="5"/>
      <c r="E50" s="5"/>
      <c r="F50" s="5"/>
      <c r="G50" s="7"/>
      <c r="H50" s="5"/>
      <c r="I50" s="6"/>
      <c r="J50" s="6"/>
      <c r="K50" s="6"/>
      <c r="L50" s="6"/>
      <c r="M50" s="7"/>
    </row>
    <row r="51" spans="1:13" ht="15" customHeight="1">
      <c r="A51" s="85" t="s">
        <v>21</v>
      </c>
      <c r="B51" s="2"/>
      <c r="C51" s="3"/>
      <c r="D51" s="3"/>
      <c r="E51" s="3"/>
      <c r="F51" s="3"/>
      <c r="G51" s="4"/>
      <c r="H51" s="5"/>
      <c r="I51" s="6"/>
      <c r="J51" s="6"/>
      <c r="K51" s="6"/>
      <c r="L51" s="6"/>
      <c r="M51" s="7"/>
    </row>
    <row r="52" spans="1:13" ht="15" customHeight="1">
      <c r="A52" s="68" t="s">
        <v>22</v>
      </c>
      <c r="B52" s="24"/>
      <c r="C52" s="25"/>
      <c r="D52" s="49">
        <v>21804</v>
      </c>
      <c r="E52" s="49">
        <v>19543</v>
      </c>
      <c r="F52" s="49">
        <v>2172</v>
      </c>
      <c r="G52" s="51">
        <v>89</v>
      </c>
      <c r="H52" s="53"/>
      <c r="I52" s="53"/>
      <c r="J52" s="43">
        <v>29785</v>
      </c>
      <c r="K52" s="43">
        <v>27993</v>
      </c>
      <c r="L52" s="43">
        <v>1758</v>
      </c>
      <c r="M52" s="52">
        <v>34</v>
      </c>
    </row>
    <row r="53" spans="1:13" ht="15" customHeight="1">
      <c r="A53" s="68" t="s">
        <v>23</v>
      </c>
      <c r="B53" s="24"/>
      <c r="C53" s="25"/>
      <c r="D53" s="8">
        <f>+D52/D7*100</f>
        <v>71.14794752985708</v>
      </c>
      <c r="E53" s="8">
        <f>+E52/E7*100</f>
        <v>70.16479373855599</v>
      </c>
      <c r="F53" s="8">
        <f>+F52/F7*100</f>
        <v>80.68350668647845</v>
      </c>
      <c r="G53" s="9">
        <f>+G52/G7*100</f>
        <v>88.11881188118812</v>
      </c>
      <c r="H53" s="25"/>
      <c r="I53" s="26"/>
      <c r="J53" s="8">
        <f>+J52/J7*100</f>
        <v>84.38633272892112</v>
      </c>
      <c r="K53" s="8">
        <f>+K52/K7*100</f>
        <v>84.03782647853497</v>
      </c>
      <c r="L53" s="8">
        <f>+L52/L7*100</f>
        <v>90.24640657084188</v>
      </c>
      <c r="M53" s="9">
        <f>+M52/M7*100</f>
        <v>89.47368421052632</v>
      </c>
    </row>
    <row r="54" spans="1:13" ht="15" customHeight="1">
      <c r="A54" s="68" t="s">
        <v>24</v>
      </c>
      <c r="B54" s="24"/>
      <c r="C54" s="25"/>
      <c r="D54" s="49">
        <v>16481</v>
      </c>
      <c r="E54" s="49">
        <v>22071</v>
      </c>
      <c r="F54" s="49">
        <v>4930</v>
      </c>
      <c r="G54" s="51">
        <v>480</v>
      </c>
      <c r="H54" s="53"/>
      <c r="I54" s="53"/>
      <c r="J54" s="43">
        <v>22443</v>
      </c>
      <c r="K54" s="43">
        <v>17977</v>
      </c>
      <c r="L54" s="43">
        <v>4269</v>
      </c>
      <c r="M54" s="52">
        <v>197</v>
      </c>
    </row>
    <row r="55" spans="1:13" ht="15" customHeight="1">
      <c r="A55" s="68" t="s">
        <v>25</v>
      </c>
      <c r="B55" s="24"/>
      <c r="C55" s="25"/>
      <c r="D55" s="8">
        <f>+D54/D41*100</f>
        <v>56.27411479496022</v>
      </c>
      <c r="E55" s="8">
        <f>+E54/E41*100</f>
        <v>112.6646248085758</v>
      </c>
      <c r="F55" s="8">
        <f>+F54/F41*100</f>
        <v>55.85769317924314</v>
      </c>
      <c r="G55" s="9">
        <f>+G54/G41*100</f>
        <v>55.109070034443164</v>
      </c>
      <c r="H55" s="25"/>
      <c r="I55" s="26"/>
      <c r="J55" s="8">
        <f>+J54/J41*100</f>
        <v>76.37570188871874</v>
      </c>
      <c r="K55" s="8">
        <f>+K54/K41*100</f>
        <v>77.50377236473378</v>
      </c>
      <c r="L55" s="8">
        <f>+L54/L41*100</f>
        <v>72.27018791264601</v>
      </c>
      <c r="M55" s="9">
        <f>+M54/M41*100</f>
        <v>69.6113074204947</v>
      </c>
    </row>
    <row r="56" spans="1:13" ht="12.75" customHeight="1">
      <c r="A56" s="68"/>
      <c r="B56" s="11"/>
      <c r="C56" s="5"/>
      <c r="D56" s="8"/>
      <c r="E56" s="8"/>
      <c r="F56" s="8"/>
      <c r="G56" s="9"/>
      <c r="H56" s="5"/>
      <c r="I56" s="6"/>
      <c r="J56" s="6"/>
      <c r="K56" s="6"/>
      <c r="L56" s="6"/>
      <c r="M56" s="7"/>
    </row>
    <row r="57" spans="1:13" ht="15" customHeight="1">
      <c r="A57" s="30" t="s">
        <v>44</v>
      </c>
      <c r="B57" s="11"/>
      <c r="C57" s="5"/>
      <c r="D57" s="5"/>
      <c r="E57" s="5"/>
      <c r="F57" s="5"/>
      <c r="G57" s="7"/>
      <c r="H57" s="5"/>
      <c r="I57" s="6"/>
      <c r="J57" s="6"/>
      <c r="K57" s="6"/>
      <c r="L57" s="6"/>
      <c r="M57" s="7"/>
    </row>
    <row r="58" spans="1:13" ht="15" customHeight="1">
      <c r="A58" s="86" t="s">
        <v>37</v>
      </c>
      <c r="B58" s="11"/>
      <c r="C58" s="5"/>
      <c r="D58" s="5"/>
      <c r="E58" s="5"/>
      <c r="F58" s="5"/>
      <c r="G58" s="7"/>
      <c r="H58" s="5"/>
      <c r="I58" s="6"/>
      <c r="J58" s="6"/>
      <c r="K58" s="6"/>
      <c r="L58" s="6"/>
      <c r="M58" s="7"/>
    </row>
    <row r="59" spans="1:13" ht="15" customHeight="1">
      <c r="A59" s="68" t="s">
        <v>22</v>
      </c>
      <c r="B59" s="48">
        <v>21562</v>
      </c>
      <c r="C59" s="49">
        <v>1876</v>
      </c>
      <c r="D59" s="49">
        <v>19686</v>
      </c>
      <c r="E59" s="49">
        <v>17282</v>
      </c>
      <c r="F59" s="49">
        <v>2314</v>
      </c>
      <c r="G59" s="51">
        <v>90</v>
      </c>
      <c r="H59" s="43">
        <v>25876</v>
      </c>
      <c r="I59" s="43">
        <v>4526</v>
      </c>
      <c r="J59" s="43">
        <v>21350</v>
      </c>
      <c r="K59" s="43">
        <v>19781</v>
      </c>
      <c r="L59" s="43">
        <v>1536</v>
      </c>
      <c r="M59" s="52">
        <v>33</v>
      </c>
    </row>
    <row r="60" spans="1:13" ht="15" customHeight="1">
      <c r="A60" s="68" t="s">
        <v>11</v>
      </c>
      <c r="B60" s="13">
        <f aca="true" t="shared" si="11" ref="B60:M60">+B59/B7*100</f>
        <v>51.389484722818054</v>
      </c>
      <c r="C60" s="8">
        <f t="shared" si="11"/>
        <v>16.584158415841586</v>
      </c>
      <c r="D60" s="8">
        <f t="shared" si="11"/>
        <v>64.23676825686876</v>
      </c>
      <c r="E60" s="8">
        <f t="shared" si="11"/>
        <v>62.047176246723865</v>
      </c>
      <c r="F60" s="8">
        <f t="shared" si="11"/>
        <v>85.95839524517088</v>
      </c>
      <c r="G60" s="9">
        <f t="shared" si="11"/>
        <v>89.10891089108911</v>
      </c>
      <c r="H60" s="8">
        <f t="shared" si="11"/>
        <v>47.28541929353288</v>
      </c>
      <c r="I60" s="8">
        <f t="shared" si="11"/>
        <v>23.297472589694753</v>
      </c>
      <c r="J60" s="8">
        <f t="shared" si="11"/>
        <v>60.48844061650045</v>
      </c>
      <c r="K60" s="8">
        <f t="shared" si="11"/>
        <v>59.38456919843891</v>
      </c>
      <c r="L60" s="8">
        <f t="shared" si="11"/>
        <v>78.85010266940452</v>
      </c>
      <c r="M60" s="9">
        <f t="shared" si="11"/>
        <v>86.8421052631579</v>
      </c>
    </row>
    <row r="61" spans="1:13" ht="15" customHeight="1">
      <c r="A61" s="68" t="s">
        <v>26</v>
      </c>
      <c r="B61" s="48">
        <v>46849</v>
      </c>
      <c r="C61" s="49">
        <v>2770</v>
      </c>
      <c r="D61" s="49">
        <v>44079</v>
      </c>
      <c r="E61" s="49">
        <v>36177</v>
      </c>
      <c r="F61" s="49">
        <v>7434</v>
      </c>
      <c r="G61" s="51">
        <v>468</v>
      </c>
      <c r="H61" s="43">
        <v>55229</v>
      </c>
      <c r="I61" s="43">
        <v>7444</v>
      </c>
      <c r="J61" s="43">
        <v>47785</v>
      </c>
      <c r="K61" s="43">
        <v>42854</v>
      </c>
      <c r="L61" s="43">
        <v>4823</v>
      </c>
      <c r="M61" s="52">
        <v>108</v>
      </c>
    </row>
    <row r="62" spans="1:13" ht="15" customHeight="1">
      <c r="A62" s="68" t="s">
        <v>9</v>
      </c>
      <c r="B62" s="2">
        <f>+B61/$B$61*100</f>
        <v>100</v>
      </c>
      <c r="C62" s="8">
        <f>+C61/$B$61*100</f>
        <v>5.912612862601123</v>
      </c>
      <c r="D62" s="8">
        <f>+D61/$B$61*100</f>
        <v>94.08738713739888</v>
      </c>
      <c r="E62" s="8">
        <f>E61/D61*100</f>
        <v>82.07309603212414</v>
      </c>
      <c r="F62" s="8">
        <f>F61/D61*100</f>
        <v>16.86517389232968</v>
      </c>
      <c r="G62" s="9">
        <f>G61/D61*100</f>
        <v>1.0617300755461785</v>
      </c>
      <c r="H62" s="10">
        <f aca="true" t="shared" si="12" ref="H62:M62">+H61/$H$61*100</f>
        <v>100</v>
      </c>
      <c r="I62" s="8">
        <f t="shared" si="12"/>
        <v>13.478426189139764</v>
      </c>
      <c r="J62" s="8">
        <f t="shared" si="12"/>
        <v>86.52157381086025</v>
      </c>
      <c r="K62" s="8">
        <f t="shared" si="12"/>
        <v>77.5932933784787</v>
      </c>
      <c r="L62" s="8">
        <f t="shared" si="12"/>
        <v>8.732730992775535</v>
      </c>
      <c r="M62" s="9">
        <f t="shared" si="12"/>
        <v>0.1955494396060041</v>
      </c>
    </row>
    <row r="63" spans="1:13" ht="15" customHeight="1">
      <c r="A63" s="68" t="s">
        <v>27</v>
      </c>
      <c r="B63" s="13">
        <f aca="true" t="shared" si="13" ref="B63:M63">+B61/B7</f>
        <v>1.1165689499022833</v>
      </c>
      <c r="C63" s="8">
        <f t="shared" si="13"/>
        <v>0.24487270155586988</v>
      </c>
      <c r="D63" s="8">
        <f t="shared" si="13"/>
        <v>1.4383280036546369</v>
      </c>
      <c r="E63" s="8">
        <f t="shared" si="13"/>
        <v>1.2988547014684235</v>
      </c>
      <c r="F63" s="8">
        <f t="shared" si="13"/>
        <v>2.761515601783061</v>
      </c>
      <c r="G63" s="9">
        <f t="shared" si="13"/>
        <v>4.633663366336633</v>
      </c>
      <c r="H63" s="8">
        <f t="shared" si="13"/>
        <v>1.0092465690842973</v>
      </c>
      <c r="I63" s="8">
        <f t="shared" si="13"/>
        <v>0.38317805116590314</v>
      </c>
      <c r="J63" s="8">
        <f t="shared" si="13"/>
        <v>1.3538361287398006</v>
      </c>
      <c r="K63" s="8">
        <f t="shared" si="13"/>
        <v>1.2865205643950766</v>
      </c>
      <c r="L63" s="8">
        <f t="shared" si="13"/>
        <v>2.4758726899383983</v>
      </c>
      <c r="M63" s="9">
        <f t="shared" si="13"/>
        <v>2.8421052631578947</v>
      </c>
    </row>
    <row r="64" spans="1:13" ht="10.5" customHeight="1">
      <c r="A64" s="68"/>
      <c r="B64" s="13"/>
      <c r="C64" s="8"/>
      <c r="D64" s="8"/>
      <c r="E64" s="8"/>
      <c r="F64" s="8"/>
      <c r="G64" s="9"/>
      <c r="H64" s="8"/>
      <c r="I64" s="8"/>
      <c r="J64" s="8"/>
      <c r="K64" s="8"/>
      <c r="L64" s="8"/>
      <c r="M64" s="9"/>
    </row>
    <row r="65" spans="1:13" ht="15" customHeight="1">
      <c r="A65" s="87" t="s">
        <v>28</v>
      </c>
      <c r="B65" s="11"/>
      <c r="C65" s="5"/>
      <c r="D65" s="5"/>
      <c r="E65" s="5"/>
      <c r="F65" s="5"/>
      <c r="G65" s="7"/>
      <c r="H65" s="5"/>
      <c r="I65" s="6"/>
      <c r="J65" s="6"/>
      <c r="K65" s="6"/>
      <c r="L65" s="6"/>
      <c r="M65" s="7"/>
    </row>
    <row r="66" spans="1:13" ht="15" customHeight="1">
      <c r="A66" s="68" t="s">
        <v>29</v>
      </c>
      <c r="B66" s="48">
        <v>15150</v>
      </c>
      <c r="C66" s="49">
        <v>2616</v>
      </c>
      <c r="D66" s="49">
        <v>12534</v>
      </c>
      <c r="E66" s="49">
        <v>11254</v>
      </c>
      <c r="F66" s="49">
        <v>1227</v>
      </c>
      <c r="G66" s="51">
        <v>53</v>
      </c>
      <c r="H66" s="43">
        <v>12167</v>
      </c>
      <c r="I66" s="43">
        <v>3035</v>
      </c>
      <c r="J66" s="43">
        <v>9132</v>
      </c>
      <c r="K66" s="43">
        <v>8589</v>
      </c>
      <c r="L66" s="43">
        <v>528</v>
      </c>
      <c r="M66" s="52">
        <v>15</v>
      </c>
    </row>
    <row r="67" spans="1:13" ht="15" customHeight="1">
      <c r="A67" s="68" t="s">
        <v>11</v>
      </c>
      <c r="B67" s="13">
        <f aca="true" t="shared" si="14" ref="B67:M67">+B66/B7*100</f>
        <v>36.107536107536106</v>
      </c>
      <c r="C67" s="8">
        <f t="shared" si="14"/>
        <v>23.125884016973124</v>
      </c>
      <c r="D67" s="8">
        <f t="shared" si="14"/>
        <v>40.899301703321804</v>
      </c>
      <c r="E67" s="8">
        <f t="shared" si="14"/>
        <v>40.40498330520949</v>
      </c>
      <c r="F67" s="8">
        <f t="shared" si="14"/>
        <v>45.579494799405644</v>
      </c>
      <c r="G67" s="9">
        <f t="shared" si="14"/>
        <v>52.475247524752476</v>
      </c>
      <c r="H67" s="8">
        <f t="shared" si="14"/>
        <v>22.233795661787546</v>
      </c>
      <c r="I67" s="8">
        <f t="shared" si="14"/>
        <v>15.622587121017142</v>
      </c>
      <c r="J67" s="8">
        <f t="shared" si="14"/>
        <v>25.872620126926567</v>
      </c>
      <c r="K67" s="8">
        <f t="shared" si="14"/>
        <v>25.785049534674272</v>
      </c>
      <c r="L67" s="8">
        <f t="shared" si="14"/>
        <v>27.104722792607806</v>
      </c>
      <c r="M67" s="9">
        <f t="shared" si="14"/>
        <v>39.473684210526315</v>
      </c>
    </row>
    <row r="68" spans="1:13" ht="15" customHeight="1">
      <c r="A68" s="68" t="s">
        <v>30</v>
      </c>
      <c r="B68" s="48">
        <v>31134</v>
      </c>
      <c r="C68" s="49">
        <v>4582</v>
      </c>
      <c r="D68" s="49">
        <v>26552</v>
      </c>
      <c r="E68" s="49">
        <v>23297</v>
      </c>
      <c r="F68" s="49">
        <v>3098</v>
      </c>
      <c r="G68" s="51">
        <v>157</v>
      </c>
      <c r="H68" s="43">
        <v>23214</v>
      </c>
      <c r="I68" s="43">
        <v>5733</v>
      </c>
      <c r="J68" s="43">
        <v>17481</v>
      </c>
      <c r="K68" s="43">
        <v>16268</v>
      </c>
      <c r="L68" s="43">
        <v>1182</v>
      </c>
      <c r="M68" s="52">
        <v>31</v>
      </c>
    </row>
    <row r="69" spans="1:13" ht="15" customHeight="1">
      <c r="A69" s="68" t="s">
        <v>13</v>
      </c>
      <c r="B69" s="2">
        <f>+B68/$B$68*100</f>
        <v>100</v>
      </c>
      <c r="C69" s="8">
        <f>+C68/$B$68*100</f>
        <v>14.717029613926897</v>
      </c>
      <c r="D69" s="8">
        <f>+D68/$B$68*100</f>
        <v>85.2829703860731</v>
      </c>
      <c r="E69" s="8">
        <f>E68/D68*100</f>
        <v>87.74103645676409</v>
      </c>
      <c r="F69" s="8">
        <f>F68/D68*100</f>
        <v>11.667670985236517</v>
      </c>
      <c r="G69" s="9">
        <f>G68/D68*100</f>
        <v>0.5912925579993974</v>
      </c>
      <c r="H69" s="10">
        <f>+H68/$H$68*100</f>
        <v>100</v>
      </c>
      <c r="I69" s="8">
        <f>+I68/$H$68*100</f>
        <v>24.69630395451021</v>
      </c>
      <c r="J69" s="8">
        <f>+J68/$H$68*100</f>
        <v>75.30369604548979</v>
      </c>
      <c r="K69" s="8">
        <f>K68/J68*100</f>
        <v>93.0610376980722</v>
      </c>
      <c r="L69" s="8">
        <f>L68/J68*100</f>
        <v>6.76162690921572</v>
      </c>
      <c r="M69" s="9">
        <f>M68/J68*100</f>
        <v>0.1773353927120874</v>
      </c>
    </row>
    <row r="70" spans="1:13" ht="15" customHeight="1">
      <c r="A70" s="68" t="s">
        <v>38</v>
      </c>
      <c r="B70" s="13">
        <f aca="true" t="shared" si="15" ref="B70:M70">+B68/B7</f>
        <v>0.742027742027742</v>
      </c>
      <c r="C70" s="8">
        <f t="shared" si="15"/>
        <v>0.40505657708628007</v>
      </c>
      <c r="D70" s="8">
        <f t="shared" si="15"/>
        <v>0.8664099719376102</v>
      </c>
      <c r="E70" s="8">
        <f t="shared" si="15"/>
        <v>0.8364269558036836</v>
      </c>
      <c r="F70" s="8">
        <f t="shared" si="15"/>
        <v>1.150817236255572</v>
      </c>
      <c r="G70" s="9">
        <f t="shared" si="15"/>
        <v>1.5544554455445545</v>
      </c>
      <c r="H70" s="8">
        <f t="shared" si="15"/>
        <v>0.4242091990570692</v>
      </c>
      <c r="I70" s="8">
        <f t="shared" si="15"/>
        <v>0.29510475111957585</v>
      </c>
      <c r="J70" s="8">
        <f t="shared" si="15"/>
        <v>0.49526858567543064</v>
      </c>
      <c r="K70" s="8">
        <f t="shared" si="15"/>
        <v>0.48838186730711497</v>
      </c>
      <c r="L70" s="8">
        <f t="shared" si="15"/>
        <v>0.606776180698152</v>
      </c>
      <c r="M70" s="9">
        <f t="shared" si="15"/>
        <v>0.8157894736842105</v>
      </c>
    </row>
    <row r="71" spans="1:13" ht="8.25" customHeight="1">
      <c r="A71" s="68"/>
      <c r="B71" s="13"/>
      <c r="C71" s="8"/>
      <c r="D71" s="8"/>
      <c r="E71" s="8"/>
      <c r="F71" s="8"/>
      <c r="G71" s="9"/>
      <c r="H71" s="8"/>
      <c r="I71" s="8"/>
      <c r="J71" s="8"/>
      <c r="K71" s="8"/>
      <c r="L71" s="8"/>
      <c r="M71" s="9"/>
    </row>
    <row r="72" spans="1:13" ht="15" customHeight="1">
      <c r="A72" s="87" t="s">
        <v>31</v>
      </c>
      <c r="B72" s="11"/>
      <c r="C72" s="5"/>
      <c r="D72" s="5"/>
      <c r="E72" s="5"/>
      <c r="F72" s="5"/>
      <c r="G72" s="7"/>
      <c r="H72" s="5"/>
      <c r="I72" s="6"/>
      <c r="J72" s="6"/>
      <c r="K72" s="6"/>
      <c r="L72" s="6"/>
      <c r="M72" s="7"/>
    </row>
    <row r="73" spans="1:13" ht="15" customHeight="1">
      <c r="A73" s="68" t="s">
        <v>29</v>
      </c>
      <c r="B73" s="33">
        <v>30110</v>
      </c>
      <c r="C73" s="34">
        <v>5717</v>
      </c>
      <c r="D73" s="34">
        <v>24393</v>
      </c>
      <c r="E73" s="34">
        <v>21966</v>
      </c>
      <c r="F73" s="34">
        <v>2336</v>
      </c>
      <c r="G73" s="51">
        <v>91</v>
      </c>
      <c r="H73" s="43">
        <v>33324</v>
      </c>
      <c r="I73" s="43">
        <v>8875</v>
      </c>
      <c r="J73" s="43">
        <v>24449</v>
      </c>
      <c r="K73" s="43">
        <v>22953</v>
      </c>
      <c r="L73" s="43">
        <v>1468</v>
      </c>
      <c r="M73" s="52">
        <v>28</v>
      </c>
    </row>
    <row r="74" spans="1:13" ht="15" customHeight="1">
      <c r="A74" s="68" t="s">
        <v>32</v>
      </c>
      <c r="B74" s="13">
        <f aca="true" t="shared" si="16" ref="B74:M74">+B73/B7*100</f>
        <v>71.7622384289051</v>
      </c>
      <c r="C74" s="8">
        <f t="shared" si="16"/>
        <v>50.53925035360679</v>
      </c>
      <c r="D74" s="8">
        <f t="shared" si="16"/>
        <v>79.59603210859493</v>
      </c>
      <c r="E74" s="8">
        <f t="shared" si="16"/>
        <v>78.86403618999749</v>
      </c>
      <c r="F74" s="8">
        <f t="shared" si="16"/>
        <v>86.77563150074295</v>
      </c>
      <c r="G74" s="9">
        <f t="shared" si="16"/>
        <v>90.0990099009901</v>
      </c>
      <c r="H74" s="8">
        <f t="shared" si="16"/>
        <v>60.895784222356234</v>
      </c>
      <c r="I74" s="8">
        <f t="shared" si="16"/>
        <v>45.68384207546198</v>
      </c>
      <c r="J74" s="8">
        <f t="shared" si="16"/>
        <v>69.26847234814143</v>
      </c>
      <c r="K74" s="8">
        <f t="shared" si="16"/>
        <v>68.90723506454518</v>
      </c>
      <c r="L74" s="8">
        <f t="shared" si="16"/>
        <v>75.35934291581108</v>
      </c>
      <c r="M74" s="9">
        <f t="shared" si="16"/>
        <v>73.68421052631578</v>
      </c>
    </row>
    <row r="75" spans="1:13" ht="15" customHeight="1">
      <c r="A75" s="68" t="s">
        <v>67</v>
      </c>
      <c r="B75" s="33">
        <v>180031</v>
      </c>
      <c r="C75" s="34">
        <v>26774</v>
      </c>
      <c r="D75" s="34">
        <v>153257</v>
      </c>
      <c r="E75" s="34">
        <v>131022</v>
      </c>
      <c r="F75" s="34">
        <v>20895</v>
      </c>
      <c r="G75" s="51">
        <v>1340</v>
      </c>
      <c r="H75" s="43">
        <v>191816</v>
      </c>
      <c r="I75" s="43">
        <v>45467</v>
      </c>
      <c r="J75" s="43">
        <v>146349</v>
      </c>
      <c r="K75" s="43">
        <v>134844</v>
      </c>
      <c r="L75" s="43">
        <v>11306</v>
      </c>
      <c r="M75" s="52">
        <v>199</v>
      </c>
    </row>
    <row r="76" spans="1:13" ht="15" customHeight="1">
      <c r="A76" s="68" t="s">
        <v>9</v>
      </c>
      <c r="B76" s="2">
        <f>+B75/$B$75*100</f>
        <v>100</v>
      </c>
      <c r="C76" s="8">
        <f>+C75/$B$75*100</f>
        <v>14.871883175675302</v>
      </c>
      <c r="D76" s="8">
        <f>+D75/$B$75*100</f>
        <v>85.12811682432469</v>
      </c>
      <c r="E76" s="8">
        <f>E75/D75*100</f>
        <v>85.49169042849593</v>
      </c>
      <c r="F76" s="8">
        <f>F75/D75*100</f>
        <v>13.633961254624586</v>
      </c>
      <c r="G76" s="9">
        <f>G75/D75*100</f>
        <v>0.87434831687949</v>
      </c>
      <c r="H76" s="10">
        <f>+H75/$H$75*100</f>
        <v>100</v>
      </c>
      <c r="I76" s="8">
        <f>+I75/$H$75*100</f>
        <v>23.703444968094423</v>
      </c>
      <c r="J76" s="8">
        <f>+J75/$H$75*100</f>
        <v>76.29655503190558</v>
      </c>
      <c r="K76" s="8">
        <f>K75/J75*100</f>
        <v>92.13865485927475</v>
      </c>
      <c r="L76" s="8">
        <f>L75/J75*100</f>
        <v>7.725368810172943</v>
      </c>
      <c r="M76" s="9">
        <f>M75/J75*100</f>
        <v>0.1359763305523099</v>
      </c>
    </row>
    <row r="77" spans="1:13" ht="15" customHeight="1">
      <c r="A77" s="68" t="s">
        <v>39</v>
      </c>
      <c r="B77" s="13">
        <f aca="true" t="shared" si="17" ref="B77:M77">+B75/B7</f>
        <v>4.2907431240764575</v>
      </c>
      <c r="C77" s="8">
        <f t="shared" si="17"/>
        <v>2.366867043847242</v>
      </c>
      <c r="D77" s="8">
        <f t="shared" si="17"/>
        <v>5.00088102851922</v>
      </c>
      <c r="E77" s="8">
        <f t="shared" si="17"/>
        <v>4.704053423329623</v>
      </c>
      <c r="F77" s="8">
        <f t="shared" si="17"/>
        <v>7.761887072808321</v>
      </c>
      <c r="G77" s="9">
        <f t="shared" si="17"/>
        <v>13.267326732673267</v>
      </c>
      <c r="H77" s="8">
        <f t="shared" si="17"/>
        <v>3.5052171847303693</v>
      </c>
      <c r="I77" s="8">
        <f t="shared" si="17"/>
        <v>2.34040253255778</v>
      </c>
      <c r="J77" s="8">
        <f t="shared" si="17"/>
        <v>4.146333862194016</v>
      </c>
      <c r="K77" s="8">
        <f t="shared" si="17"/>
        <v>4.048153707595317</v>
      </c>
      <c r="L77" s="8">
        <f t="shared" si="17"/>
        <v>5.803901437371663</v>
      </c>
      <c r="M77" s="9">
        <f t="shared" si="17"/>
        <v>5.2368421052631575</v>
      </c>
    </row>
    <row r="78" spans="1:13" ht="9.75" customHeight="1">
      <c r="A78" s="88"/>
      <c r="B78" s="13"/>
      <c r="C78" s="8"/>
      <c r="D78" s="8"/>
      <c r="E78" s="8"/>
      <c r="F78" s="8"/>
      <c r="G78" s="9"/>
      <c r="H78" s="8"/>
      <c r="I78" s="8"/>
      <c r="J78" s="8"/>
      <c r="K78" s="8"/>
      <c r="L78" s="8"/>
      <c r="M78" s="9"/>
    </row>
    <row r="79" spans="1:13" ht="15" customHeight="1">
      <c r="A79" s="87" t="s">
        <v>68</v>
      </c>
      <c r="B79" s="2"/>
      <c r="C79" s="3"/>
      <c r="D79" s="3"/>
      <c r="E79" s="3"/>
      <c r="F79" s="3"/>
      <c r="G79" s="4"/>
      <c r="H79" s="5"/>
      <c r="I79" s="6"/>
      <c r="J79" s="6"/>
      <c r="K79" s="6"/>
      <c r="L79" s="6"/>
      <c r="M79" s="7"/>
    </row>
    <row r="80" spans="1:13" ht="15" customHeight="1">
      <c r="A80" s="68" t="s">
        <v>29</v>
      </c>
      <c r="B80" s="48">
        <v>10255</v>
      </c>
      <c r="C80" s="49">
        <v>1604</v>
      </c>
      <c r="D80" s="49">
        <v>8651</v>
      </c>
      <c r="E80" s="49">
        <v>7556</v>
      </c>
      <c r="F80" s="49">
        <v>1049</v>
      </c>
      <c r="G80" s="51">
        <v>46</v>
      </c>
      <c r="H80" s="43">
        <v>8736</v>
      </c>
      <c r="I80" s="43">
        <v>1968</v>
      </c>
      <c r="J80" s="43">
        <v>6768</v>
      </c>
      <c r="K80" s="43">
        <v>6204</v>
      </c>
      <c r="L80" s="43">
        <v>554</v>
      </c>
      <c r="M80" s="52">
        <v>10</v>
      </c>
    </row>
    <row r="81" spans="1:13" ht="15" customHeight="1">
      <c r="A81" s="68" t="s">
        <v>32</v>
      </c>
      <c r="B81" s="13">
        <f aca="true" t="shared" si="18" ref="B81:M81">+B80/B7*100</f>
        <v>24.441107774441107</v>
      </c>
      <c r="C81" s="8">
        <f t="shared" si="18"/>
        <v>14.17963224893918</v>
      </c>
      <c r="D81" s="8">
        <f t="shared" si="18"/>
        <v>28.228806369509883</v>
      </c>
      <c r="E81" s="8">
        <f t="shared" si="18"/>
        <v>27.12813700499049</v>
      </c>
      <c r="F81" s="8">
        <f t="shared" si="18"/>
        <v>38.96731054977712</v>
      </c>
      <c r="G81" s="9">
        <f t="shared" si="18"/>
        <v>45.54455445544555</v>
      </c>
      <c r="H81" s="8">
        <f t="shared" si="18"/>
        <v>15.964037059371744</v>
      </c>
      <c r="I81" s="8">
        <f t="shared" si="18"/>
        <v>10.130231121634838</v>
      </c>
      <c r="J81" s="8">
        <f t="shared" si="18"/>
        <v>19.174977334542156</v>
      </c>
      <c r="K81" s="8">
        <f t="shared" si="18"/>
        <v>18.625037526268386</v>
      </c>
      <c r="L81" s="8">
        <f t="shared" si="18"/>
        <v>28.439425051334705</v>
      </c>
      <c r="M81" s="9">
        <f t="shared" si="18"/>
        <v>26.31578947368421</v>
      </c>
    </row>
    <row r="82" spans="1:13" ht="15" customHeight="1">
      <c r="A82" s="68" t="s">
        <v>33</v>
      </c>
      <c r="B82" s="48">
        <v>33971</v>
      </c>
      <c r="C82" s="49">
        <v>4797</v>
      </c>
      <c r="D82" s="49">
        <v>29174</v>
      </c>
      <c r="E82" s="49">
        <v>24483</v>
      </c>
      <c r="F82" s="49">
        <v>4384</v>
      </c>
      <c r="G82" s="51">
        <v>307</v>
      </c>
      <c r="H82" s="43">
        <v>32695</v>
      </c>
      <c r="I82" s="43">
        <v>7951</v>
      </c>
      <c r="J82" s="43">
        <v>24744</v>
      </c>
      <c r="K82" s="43">
        <v>22110</v>
      </c>
      <c r="L82" s="43">
        <v>2582</v>
      </c>
      <c r="M82" s="52">
        <v>52</v>
      </c>
    </row>
    <row r="83" spans="1:13" ht="15" customHeight="1">
      <c r="A83" s="68" t="s">
        <v>9</v>
      </c>
      <c r="B83" s="2">
        <f>+B82/$B$82*100</f>
        <v>100</v>
      </c>
      <c r="C83" s="8">
        <f>+C82/$B$82*100</f>
        <v>14.120867799005033</v>
      </c>
      <c r="D83" s="8">
        <f>+D82/$B$82*100</f>
        <v>85.87913220099497</v>
      </c>
      <c r="E83" s="8">
        <f>E82/D82*100</f>
        <v>83.92061424556113</v>
      </c>
      <c r="F83" s="8">
        <f>F82/D82*100</f>
        <v>15.027078905875094</v>
      </c>
      <c r="G83" s="9">
        <f>G82/D82*100</f>
        <v>1.0523068485637896</v>
      </c>
      <c r="H83" s="10">
        <f>+H82/$H$82*100</f>
        <v>100</v>
      </c>
      <c r="I83" s="8">
        <f>+I82/$H$82*100</f>
        <v>24.318703165621656</v>
      </c>
      <c r="J83" s="8">
        <f>+J82/$H$82*100</f>
        <v>75.68129683437834</v>
      </c>
      <c r="K83" s="8">
        <f>K82/J82*100</f>
        <v>89.35499515033948</v>
      </c>
      <c r="L83" s="8">
        <f>L82/J82*100</f>
        <v>10.43485289363078</v>
      </c>
      <c r="M83" s="9">
        <f>M82/J82*100</f>
        <v>0.21015195602974457</v>
      </c>
    </row>
    <row r="84" spans="1:13" ht="15" customHeight="1">
      <c r="A84" s="89" t="s">
        <v>40</v>
      </c>
      <c r="B84" s="21">
        <f aca="true" t="shared" si="19" ref="B84:M84">+B82/B7</f>
        <v>0.809642976309643</v>
      </c>
      <c r="C84" s="22">
        <f t="shared" si="19"/>
        <v>0.42406294200848654</v>
      </c>
      <c r="D84" s="22">
        <f t="shared" si="19"/>
        <v>0.9519676303595902</v>
      </c>
      <c r="E84" s="22">
        <f t="shared" si="19"/>
        <v>0.8790076472911356</v>
      </c>
      <c r="F84" s="22">
        <f t="shared" si="19"/>
        <v>1.6285289747399703</v>
      </c>
      <c r="G84" s="23">
        <f t="shared" si="19"/>
        <v>3.0396039603960396</v>
      </c>
      <c r="H84" s="22">
        <f t="shared" si="19"/>
        <v>0.5974635893499991</v>
      </c>
      <c r="I84" s="22">
        <f t="shared" si="19"/>
        <v>0.4092757502445051</v>
      </c>
      <c r="J84" s="22">
        <f t="shared" si="19"/>
        <v>0.7010426110607434</v>
      </c>
      <c r="K84" s="22">
        <f t="shared" si="19"/>
        <v>0.6637646352446712</v>
      </c>
      <c r="L84" s="22">
        <f t="shared" si="19"/>
        <v>1.3254620123203285</v>
      </c>
      <c r="M84" s="23">
        <f t="shared" si="19"/>
        <v>1.368421052631579</v>
      </c>
    </row>
    <row r="85" spans="1:13" ht="15" customHeight="1">
      <c r="A85" s="120" t="s">
        <v>42</v>
      </c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</row>
  </sheetData>
  <sheetProtection/>
  <mergeCells count="12">
    <mergeCell ref="A45:M45"/>
    <mergeCell ref="A85:M85"/>
    <mergeCell ref="A1:M1"/>
    <mergeCell ref="A4:A6"/>
    <mergeCell ref="B4:G4"/>
    <mergeCell ref="H4:M4"/>
    <mergeCell ref="B5:B6"/>
    <mergeCell ref="C5:C6"/>
    <mergeCell ref="D5:G5"/>
    <mergeCell ref="H5:H6"/>
    <mergeCell ref="I5:I6"/>
    <mergeCell ref="J5:M5"/>
  </mergeCells>
  <printOptions/>
  <pageMargins left="1" right="0.75" top="1" bottom="1" header="0.5" footer="0.5"/>
  <pageSetup firstPageNumber="45" useFirstPageNumber="1" horizontalDpi="600" verticalDpi="600" orientation="portrait" r:id="rId1"/>
  <headerFooter alignWithMargins="0">
    <oddFooter xml:space="preserve">&amp;L&amp;"Arial Narrow,Regular"&amp;9Zila Series : Kishoreganj&amp;C&amp;"Arial Narrow,Regular"&amp;P&amp;R
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85"/>
  <sheetViews>
    <sheetView tabSelected="1" view="pageLayout" workbookViewId="0" topLeftCell="A1">
      <selection activeCell="I29" sqref="I29"/>
    </sheetView>
  </sheetViews>
  <sheetFormatPr defaultColWidth="9.140625" defaultRowHeight="15" customHeight="1"/>
  <cols>
    <col min="1" max="1" width="18.8515625" style="43" customWidth="1"/>
    <col min="2" max="13" width="5.57421875" style="43" customWidth="1"/>
    <col min="14" max="16384" width="9.140625" style="43" customWidth="1"/>
  </cols>
  <sheetData>
    <row r="1" spans="1:13" ht="15" customHeight="1">
      <c r="A1" s="111" t="s">
        <v>66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0.5" customHeight="1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8" customHeight="1">
      <c r="A3" s="102" t="s">
        <v>52</v>
      </c>
      <c r="B3" s="103"/>
      <c r="C3" s="103"/>
      <c r="D3" s="103"/>
      <c r="E3" s="103"/>
      <c r="F3" s="103"/>
      <c r="G3" s="125" t="s">
        <v>81</v>
      </c>
      <c r="H3" s="125"/>
      <c r="I3" s="125"/>
      <c r="J3" s="104"/>
      <c r="K3" s="103" t="s">
        <v>0</v>
      </c>
      <c r="L3" s="103"/>
      <c r="M3" s="72"/>
    </row>
    <row r="4" spans="1:13" ht="15" customHeight="1">
      <c r="A4" s="131" t="s">
        <v>1</v>
      </c>
      <c r="B4" s="128">
        <v>1996</v>
      </c>
      <c r="C4" s="128"/>
      <c r="D4" s="128"/>
      <c r="E4" s="128"/>
      <c r="F4" s="128"/>
      <c r="G4" s="128"/>
      <c r="H4" s="128">
        <v>2008</v>
      </c>
      <c r="I4" s="128"/>
      <c r="J4" s="128"/>
      <c r="K4" s="128"/>
      <c r="L4" s="128"/>
      <c r="M4" s="128"/>
    </row>
    <row r="5" spans="1:13" ht="15" customHeight="1">
      <c r="A5" s="132"/>
      <c r="B5" s="129" t="s">
        <v>2</v>
      </c>
      <c r="C5" s="129" t="s">
        <v>36</v>
      </c>
      <c r="D5" s="128" t="s">
        <v>3</v>
      </c>
      <c r="E5" s="128"/>
      <c r="F5" s="128"/>
      <c r="G5" s="128"/>
      <c r="H5" s="129" t="s">
        <v>2</v>
      </c>
      <c r="I5" s="129" t="s">
        <v>36</v>
      </c>
      <c r="J5" s="128" t="s">
        <v>3</v>
      </c>
      <c r="K5" s="128"/>
      <c r="L5" s="128"/>
      <c r="M5" s="128"/>
    </row>
    <row r="6" spans="1:13" ht="15" customHeight="1">
      <c r="A6" s="133"/>
      <c r="B6" s="129"/>
      <c r="C6" s="129"/>
      <c r="D6" s="1" t="s">
        <v>4</v>
      </c>
      <c r="E6" s="1" t="s">
        <v>5</v>
      </c>
      <c r="F6" s="1" t="s">
        <v>6</v>
      </c>
      <c r="G6" s="1" t="s">
        <v>7</v>
      </c>
      <c r="H6" s="129"/>
      <c r="I6" s="129"/>
      <c r="J6" s="1" t="s">
        <v>4</v>
      </c>
      <c r="K6" s="1" t="s">
        <v>5</v>
      </c>
      <c r="L6" s="1" t="s">
        <v>6</v>
      </c>
      <c r="M6" s="1" t="s">
        <v>7</v>
      </c>
    </row>
    <row r="7" spans="1:13" ht="15" customHeight="1">
      <c r="A7" s="56" t="s">
        <v>8</v>
      </c>
      <c r="B7" s="48">
        <v>24299</v>
      </c>
      <c r="C7" s="49">
        <v>10192</v>
      </c>
      <c r="D7" s="49">
        <v>14107</v>
      </c>
      <c r="E7" s="49">
        <v>10660</v>
      </c>
      <c r="F7" s="49">
        <v>2887</v>
      </c>
      <c r="G7" s="51">
        <v>560</v>
      </c>
      <c r="H7" s="43">
        <v>33859</v>
      </c>
      <c r="I7" s="43">
        <v>15881</v>
      </c>
      <c r="J7" s="43">
        <v>17978</v>
      </c>
      <c r="K7" s="43">
        <v>14457</v>
      </c>
      <c r="L7" s="43">
        <v>3081</v>
      </c>
      <c r="M7" s="50">
        <v>440</v>
      </c>
    </row>
    <row r="8" spans="1:13" ht="15" customHeight="1">
      <c r="A8" s="57" t="s">
        <v>9</v>
      </c>
      <c r="B8" s="2">
        <f>+B7/$B$7*100</f>
        <v>100</v>
      </c>
      <c r="C8" s="8">
        <f>+C7/$B$7*100</f>
        <v>41.944112926457876</v>
      </c>
      <c r="D8" s="8">
        <f>+D7/$B$7*100</f>
        <v>58.055887073542124</v>
      </c>
      <c r="E8" s="8">
        <f>E7/D7*100</f>
        <v>75.56532218047778</v>
      </c>
      <c r="F8" s="8">
        <f>F7/D7*100</f>
        <v>20.46501736726448</v>
      </c>
      <c r="G8" s="9">
        <f>G7/D7*100</f>
        <v>3.9696604522577443</v>
      </c>
      <c r="H8" s="10">
        <f>+H7/$H$7*100</f>
        <v>100</v>
      </c>
      <c r="I8" s="8">
        <f>+I7/$H$7*100</f>
        <v>46.903334416255646</v>
      </c>
      <c r="J8" s="8">
        <f>+J7/$H$7*100</f>
        <v>53.096665583744354</v>
      </c>
      <c r="K8" s="8">
        <f>K7/J7*100</f>
        <v>80.41495160752031</v>
      </c>
      <c r="L8" s="8">
        <f>L7/J7*100</f>
        <v>17.137612637668262</v>
      </c>
      <c r="M8" s="9">
        <f>M7/J7*100</f>
        <v>2.447435754811436</v>
      </c>
    </row>
    <row r="9" spans="1:13" ht="15" customHeight="1">
      <c r="A9" s="59"/>
      <c r="B9" s="2"/>
      <c r="C9" s="3"/>
      <c r="D9" s="3"/>
      <c r="E9" s="3"/>
      <c r="F9" s="3"/>
      <c r="G9" s="4"/>
      <c r="H9" s="5"/>
      <c r="I9" s="6"/>
      <c r="J9" s="6"/>
      <c r="K9" s="6"/>
      <c r="L9" s="6"/>
      <c r="M9" s="7"/>
    </row>
    <row r="10" spans="1:13" ht="15" customHeight="1">
      <c r="A10" s="56" t="s">
        <v>45</v>
      </c>
      <c r="B10" s="11"/>
      <c r="C10" s="5"/>
      <c r="D10" s="5"/>
      <c r="E10" s="5"/>
      <c r="F10" s="5"/>
      <c r="G10" s="7"/>
      <c r="H10" s="5"/>
      <c r="I10" s="6"/>
      <c r="J10" s="6"/>
      <c r="K10" s="6"/>
      <c r="L10" s="6"/>
      <c r="M10" s="7"/>
    </row>
    <row r="11" spans="1:13" ht="15" customHeight="1">
      <c r="A11" s="60" t="s">
        <v>10</v>
      </c>
      <c r="B11" s="48">
        <v>17577</v>
      </c>
      <c r="C11" s="49">
        <v>8057</v>
      </c>
      <c r="D11" s="49">
        <v>9520</v>
      </c>
      <c r="E11" s="49">
        <v>7376</v>
      </c>
      <c r="F11" s="49">
        <v>1726</v>
      </c>
      <c r="G11" s="51">
        <v>418</v>
      </c>
      <c r="H11" s="43">
        <v>23292</v>
      </c>
      <c r="I11" s="43">
        <v>13436</v>
      </c>
      <c r="J11" s="43">
        <v>9856</v>
      </c>
      <c r="K11" s="43">
        <v>7934</v>
      </c>
      <c r="L11" s="43">
        <v>1649</v>
      </c>
      <c r="M11" s="52">
        <v>273</v>
      </c>
    </row>
    <row r="12" spans="1:13" ht="15" customHeight="1">
      <c r="A12" s="57" t="s">
        <v>84</v>
      </c>
      <c r="B12" s="2">
        <f>+B11/$B$11*100</f>
        <v>100</v>
      </c>
      <c r="C12" s="8">
        <f>+C11/$B$11*100</f>
        <v>45.83831142970928</v>
      </c>
      <c r="D12" s="8">
        <f>+D11/$B$11*100</f>
        <v>54.16168857029072</v>
      </c>
      <c r="E12" s="8">
        <f>E11/D11*100</f>
        <v>77.47899159663866</v>
      </c>
      <c r="F12" s="8">
        <f>F11/D11*100</f>
        <v>18.130252100840334</v>
      </c>
      <c r="G12" s="9">
        <f>G11/D11*100</f>
        <v>4.390756302521008</v>
      </c>
      <c r="H12" s="5">
        <f>+H11/$H$11*100</f>
        <v>100</v>
      </c>
      <c r="I12" s="12">
        <f>+I11/$H$11*100</f>
        <v>57.685042074532035</v>
      </c>
      <c r="J12" s="12">
        <f>+J11/$H$11*100</f>
        <v>42.31495792546797</v>
      </c>
      <c r="K12" s="8">
        <f>K11/J11*100</f>
        <v>80.49918831168831</v>
      </c>
      <c r="L12" s="8">
        <f>L11/J11*100</f>
        <v>16.730925324675326</v>
      </c>
      <c r="M12" s="9">
        <f>M11/J11*100</f>
        <v>2.7698863636363638</v>
      </c>
    </row>
    <row r="13" spans="1:13" ht="15" customHeight="1">
      <c r="A13" s="57" t="s">
        <v>85</v>
      </c>
      <c r="B13" s="13">
        <f aca="true" t="shared" si="0" ref="B13:M13">+B11/B7*100</f>
        <v>72.3363101362196</v>
      </c>
      <c r="C13" s="8">
        <f t="shared" si="0"/>
        <v>79.0521978021978</v>
      </c>
      <c r="D13" s="8">
        <f t="shared" si="0"/>
        <v>67.48422768838167</v>
      </c>
      <c r="E13" s="8">
        <f t="shared" si="0"/>
        <v>69.19324577861164</v>
      </c>
      <c r="F13" s="8">
        <f t="shared" si="0"/>
        <v>59.78524419812955</v>
      </c>
      <c r="G13" s="9">
        <f t="shared" si="0"/>
        <v>74.64285714285714</v>
      </c>
      <c r="H13" s="8">
        <f t="shared" si="0"/>
        <v>68.79116335390886</v>
      </c>
      <c r="I13" s="8">
        <f t="shared" si="0"/>
        <v>84.60424406523519</v>
      </c>
      <c r="J13" s="8">
        <f t="shared" si="0"/>
        <v>54.82256090777617</v>
      </c>
      <c r="K13" s="8">
        <f t="shared" si="0"/>
        <v>54.87998893269697</v>
      </c>
      <c r="L13" s="8">
        <f t="shared" si="0"/>
        <v>53.521583901330736</v>
      </c>
      <c r="M13" s="9">
        <f t="shared" si="0"/>
        <v>62.04545454545455</v>
      </c>
    </row>
    <row r="14" spans="1:13" ht="15" customHeight="1">
      <c r="A14" s="59"/>
      <c r="B14" s="14"/>
      <c r="C14" s="15"/>
      <c r="D14" s="15"/>
      <c r="E14" s="15"/>
      <c r="F14" s="15"/>
      <c r="G14" s="16"/>
      <c r="H14" s="5"/>
      <c r="I14" s="6"/>
      <c r="J14" s="6"/>
      <c r="K14" s="6"/>
      <c r="L14" s="6"/>
      <c r="M14" s="7"/>
    </row>
    <row r="15" spans="1:13" ht="15" customHeight="1">
      <c r="A15" s="56" t="s">
        <v>12</v>
      </c>
      <c r="B15" s="48">
        <v>4457</v>
      </c>
      <c r="C15" s="49">
        <v>107</v>
      </c>
      <c r="D15" s="49">
        <v>4350</v>
      </c>
      <c r="E15" s="49">
        <v>3059</v>
      </c>
      <c r="F15" s="49">
        <v>1149</v>
      </c>
      <c r="G15" s="51">
        <v>142</v>
      </c>
      <c r="H15" s="43">
        <v>7849</v>
      </c>
      <c r="I15" s="43">
        <v>137</v>
      </c>
      <c r="J15" s="43">
        <v>7712</v>
      </c>
      <c r="K15" s="43">
        <v>6131</v>
      </c>
      <c r="L15" s="43">
        <v>1415</v>
      </c>
      <c r="M15" s="52">
        <v>166</v>
      </c>
    </row>
    <row r="16" spans="1:13" ht="15" customHeight="1">
      <c r="A16" s="57" t="s">
        <v>86</v>
      </c>
      <c r="B16" s="2">
        <v>100</v>
      </c>
      <c r="C16" s="8">
        <f>C15/B15*100</f>
        <v>2.400717971729863</v>
      </c>
      <c r="D16" s="8">
        <f>D15/B15*100</f>
        <v>97.59928202827014</v>
      </c>
      <c r="E16" s="8">
        <f>E15/D15*100</f>
        <v>70.32183908045977</v>
      </c>
      <c r="F16" s="8">
        <f>F15/D15*100</f>
        <v>26.413793103448274</v>
      </c>
      <c r="G16" s="9">
        <f>G15/D15*100</f>
        <v>3.2643678160919536</v>
      </c>
      <c r="H16" s="5">
        <f>+H15/$H$15*100</f>
        <v>100</v>
      </c>
      <c r="I16" s="12">
        <f>+I15/$H$15*100</f>
        <v>1.745445279653459</v>
      </c>
      <c r="J16" s="12">
        <f>+J15/$H$15*100</f>
        <v>98.25455472034655</v>
      </c>
      <c r="K16" s="8">
        <f>K15/J15*100</f>
        <v>79.49948132780082</v>
      </c>
      <c r="L16" s="8">
        <f>L15/J15*100</f>
        <v>18.348029045643152</v>
      </c>
      <c r="M16" s="9">
        <f>M15/J15*100</f>
        <v>2.1524896265560165</v>
      </c>
    </row>
    <row r="17" spans="1:13" ht="15" customHeight="1">
      <c r="A17" s="57" t="s">
        <v>85</v>
      </c>
      <c r="B17" s="13">
        <f aca="true" t="shared" si="1" ref="B17:M17">+B15/B7*100</f>
        <v>18.34231861393473</v>
      </c>
      <c r="C17" s="8">
        <f t="shared" si="1"/>
        <v>1.0498430141287283</v>
      </c>
      <c r="D17" s="8">
        <f t="shared" si="1"/>
        <v>30.835755298787838</v>
      </c>
      <c r="E17" s="8">
        <f t="shared" si="1"/>
        <v>28.696060037523452</v>
      </c>
      <c r="F17" s="8">
        <f t="shared" si="1"/>
        <v>39.79909941115345</v>
      </c>
      <c r="G17" s="9">
        <f t="shared" si="1"/>
        <v>25.357142857142854</v>
      </c>
      <c r="H17" s="8">
        <f t="shared" si="1"/>
        <v>23.18142886677102</v>
      </c>
      <c r="I17" s="8">
        <f t="shared" si="1"/>
        <v>0.862666078962282</v>
      </c>
      <c r="J17" s="8">
        <f t="shared" si="1"/>
        <v>42.89687395705863</v>
      </c>
      <c r="K17" s="8">
        <f t="shared" si="1"/>
        <v>42.40852182333818</v>
      </c>
      <c r="L17" s="8">
        <f t="shared" si="1"/>
        <v>45.92664719246998</v>
      </c>
      <c r="M17" s="9">
        <f t="shared" si="1"/>
        <v>37.72727272727273</v>
      </c>
    </row>
    <row r="18" spans="1:13" ht="15" customHeight="1">
      <c r="A18" s="59"/>
      <c r="B18" s="11"/>
      <c r="C18" s="15"/>
      <c r="D18" s="15"/>
      <c r="E18" s="15"/>
      <c r="F18" s="15"/>
      <c r="G18" s="16"/>
      <c r="H18" s="5"/>
      <c r="I18" s="6"/>
      <c r="J18" s="6"/>
      <c r="K18" s="6"/>
      <c r="L18" s="6"/>
      <c r="M18" s="7"/>
    </row>
    <row r="19" spans="1:13" ht="15" customHeight="1">
      <c r="A19" s="60" t="s">
        <v>14</v>
      </c>
      <c r="B19" s="48">
        <v>2265</v>
      </c>
      <c r="C19" s="49">
        <v>2028</v>
      </c>
      <c r="D19" s="49">
        <v>237</v>
      </c>
      <c r="E19" s="49">
        <v>225</v>
      </c>
      <c r="F19" s="49">
        <v>12</v>
      </c>
      <c r="G19" s="51">
        <v>0</v>
      </c>
      <c r="H19" s="43">
        <v>2718</v>
      </c>
      <c r="I19" s="43">
        <v>2308</v>
      </c>
      <c r="J19" s="43">
        <v>410</v>
      </c>
      <c r="K19" s="43">
        <v>392</v>
      </c>
      <c r="L19" s="43">
        <v>17</v>
      </c>
      <c r="M19" s="52">
        <v>1</v>
      </c>
    </row>
    <row r="20" spans="1:13" ht="15" customHeight="1">
      <c r="A20" s="57" t="s">
        <v>84</v>
      </c>
      <c r="B20" s="2">
        <f>+B19/$B$19*100</f>
        <v>100</v>
      </c>
      <c r="C20" s="8">
        <f>+C19/$B$19*100</f>
        <v>89.5364238410596</v>
      </c>
      <c r="D20" s="8">
        <f>+D19/$B$19*100</f>
        <v>10.463576158940398</v>
      </c>
      <c r="E20" s="8">
        <f>E19/D19*100</f>
        <v>94.9367088607595</v>
      </c>
      <c r="F20" s="8">
        <f>F19/D19*100</f>
        <v>5.063291139240507</v>
      </c>
      <c r="G20" s="9">
        <f>G19/D19*100</f>
        <v>0</v>
      </c>
      <c r="H20" s="20">
        <f>+H19/$H$19*100</f>
        <v>100</v>
      </c>
      <c r="I20" s="12">
        <f>+I19/$H$19*100</f>
        <v>84.91537895511405</v>
      </c>
      <c r="J20" s="12">
        <f>+J19/$H$19*100</f>
        <v>15.084621044885946</v>
      </c>
      <c r="K20" s="8">
        <f>K19/J19*100</f>
        <v>95.60975609756098</v>
      </c>
      <c r="L20" s="8">
        <f>L19/J19*100</f>
        <v>4.146341463414634</v>
      </c>
      <c r="M20" s="9">
        <f>M19/J19*100</f>
        <v>0.24390243902439024</v>
      </c>
    </row>
    <row r="21" spans="1:13" ht="15" customHeight="1">
      <c r="A21" s="57" t="s">
        <v>85</v>
      </c>
      <c r="B21" s="13">
        <f aca="true" t="shared" si="2" ref="B21:M21">+B19/B7*100</f>
        <v>9.321371249845672</v>
      </c>
      <c r="C21" s="8">
        <f t="shared" si="2"/>
        <v>19.897959183673468</v>
      </c>
      <c r="D21" s="8">
        <f t="shared" si="2"/>
        <v>1.6800170128305096</v>
      </c>
      <c r="E21" s="8">
        <f t="shared" si="2"/>
        <v>2.1106941838649154</v>
      </c>
      <c r="F21" s="8">
        <f t="shared" si="2"/>
        <v>0.4156563907170073</v>
      </c>
      <c r="G21" s="9">
        <f t="shared" si="2"/>
        <v>0</v>
      </c>
      <c r="H21" s="8">
        <f t="shared" si="2"/>
        <v>8.027407779320122</v>
      </c>
      <c r="I21" s="8">
        <f t="shared" si="2"/>
        <v>14.533089855802531</v>
      </c>
      <c r="J21" s="8">
        <f t="shared" si="2"/>
        <v>2.280565135165202</v>
      </c>
      <c r="K21" s="8">
        <f t="shared" si="2"/>
        <v>2.7114892439648615</v>
      </c>
      <c r="L21" s="8">
        <f t="shared" si="2"/>
        <v>0.551768906199286</v>
      </c>
      <c r="M21" s="9">
        <f t="shared" si="2"/>
        <v>0.22727272727272727</v>
      </c>
    </row>
    <row r="22" spans="1:13" ht="15" customHeight="1">
      <c r="A22" s="59"/>
      <c r="B22" s="2"/>
      <c r="C22" s="3"/>
      <c r="D22" s="3"/>
      <c r="E22" s="3"/>
      <c r="F22" s="3"/>
      <c r="G22" s="4"/>
      <c r="H22" s="5"/>
      <c r="I22" s="6"/>
      <c r="J22" s="6"/>
      <c r="K22" s="6"/>
      <c r="L22" s="6"/>
      <c r="M22" s="7"/>
    </row>
    <row r="23" spans="1:13" ht="15" customHeight="1">
      <c r="A23" s="61" t="s">
        <v>15</v>
      </c>
      <c r="B23" s="48">
        <v>8185</v>
      </c>
      <c r="C23" s="49">
        <v>5554</v>
      </c>
      <c r="D23" s="49">
        <v>2631</v>
      </c>
      <c r="E23" s="49">
        <v>2542</v>
      </c>
      <c r="F23" s="49">
        <v>73</v>
      </c>
      <c r="G23" s="51">
        <v>16</v>
      </c>
      <c r="H23" s="43">
        <v>15574</v>
      </c>
      <c r="I23" s="43">
        <v>9156</v>
      </c>
      <c r="J23" s="43">
        <v>6418</v>
      </c>
      <c r="K23" s="43">
        <v>5841</v>
      </c>
      <c r="L23" s="43">
        <v>516</v>
      </c>
      <c r="M23" s="52">
        <v>61</v>
      </c>
    </row>
    <row r="24" spans="1:13" ht="15" customHeight="1">
      <c r="A24" s="57" t="s">
        <v>13</v>
      </c>
      <c r="B24" s="2">
        <f>+B23/$B$23*100</f>
        <v>100</v>
      </c>
      <c r="C24" s="8">
        <f>+C23/$B$23*100</f>
        <v>67.85583384239462</v>
      </c>
      <c r="D24" s="8">
        <f>+D23/$B$23*100</f>
        <v>32.144166157605376</v>
      </c>
      <c r="E24" s="8">
        <f>E23/D23*100</f>
        <v>96.61725579627517</v>
      </c>
      <c r="F24" s="8">
        <f>F23/D23*100</f>
        <v>2.774610414291144</v>
      </c>
      <c r="G24" s="9">
        <f>G23/D23*100</f>
        <v>0.6081337894336754</v>
      </c>
      <c r="H24" s="5">
        <f>+H23/$H$23*100</f>
        <v>100</v>
      </c>
      <c r="I24" s="15">
        <f>+I23/$H$23*100</f>
        <v>58.79029151149352</v>
      </c>
      <c r="J24" s="15">
        <f>+J23/$H$23*100</f>
        <v>41.209708488506486</v>
      </c>
      <c r="K24" s="8">
        <f>K23/J23*100</f>
        <v>91.00966033032097</v>
      </c>
      <c r="L24" s="8">
        <f>L23/J23*100</f>
        <v>8.039887815518853</v>
      </c>
      <c r="M24" s="9">
        <f>M23/J23*100</f>
        <v>0.9504518541601744</v>
      </c>
    </row>
    <row r="25" spans="1:13" ht="15" customHeight="1">
      <c r="A25" s="57" t="s">
        <v>11</v>
      </c>
      <c r="B25" s="13">
        <f aca="true" t="shared" si="3" ref="B25:M25">+B23/B7*100</f>
        <v>33.6845137659986</v>
      </c>
      <c r="C25" s="8">
        <f t="shared" si="3"/>
        <v>54.49372056514914</v>
      </c>
      <c r="D25" s="8">
        <f t="shared" si="3"/>
        <v>18.650315446232366</v>
      </c>
      <c r="E25" s="8">
        <f t="shared" si="3"/>
        <v>23.846153846153847</v>
      </c>
      <c r="F25" s="8">
        <f t="shared" si="3"/>
        <v>2.5285763768617944</v>
      </c>
      <c r="G25" s="9">
        <f t="shared" si="3"/>
        <v>2.857142857142857</v>
      </c>
      <c r="H25" s="8">
        <f t="shared" si="3"/>
        <v>45.9966330960749</v>
      </c>
      <c r="I25" s="8">
        <f t="shared" si="3"/>
        <v>57.65380013853032</v>
      </c>
      <c r="J25" s="8">
        <f t="shared" si="3"/>
        <v>35.69918789631772</v>
      </c>
      <c r="K25" s="8">
        <f t="shared" si="3"/>
        <v>40.402573147956005</v>
      </c>
      <c r="L25" s="8">
        <f t="shared" si="3"/>
        <v>16.747809152872446</v>
      </c>
      <c r="M25" s="9">
        <f t="shared" si="3"/>
        <v>13.863636363636363</v>
      </c>
    </row>
    <row r="26" spans="1:13" ht="15" customHeight="1">
      <c r="A26" s="59"/>
      <c r="B26" s="2" t="s">
        <v>35</v>
      </c>
      <c r="C26" s="3" t="s">
        <v>34</v>
      </c>
      <c r="D26" s="3" t="s">
        <v>34</v>
      </c>
      <c r="E26" s="3" t="s">
        <v>34</v>
      </c>
      <c r="F26" s="3" t="s">
        <v>34</v>
      </c>
      <c r="G26" s="4" t="s">
        <v>34</v>
      </c>
      <c r="H26" s="5"/>
      <c r="I26" s="6"/>
      <c r="J26" s="6"/>
      <c r="K26" s="6"/>
      <c r="L26" s="6"/>
      <c r="M26" s="7"/>
    </row>
    <row r="27" spans="1:13" ht="15" customHeight="1">
      <c r="A27" s="56" t="s">
        <v>16</v>
      </c>
      <c r="B27" s="48">
        <v>28908</v>
      </c>
      <c r="C27" s="49">
        <v>1714</v>
      </c>
      <c r="D27" s="49">
        <v>27194</v>
      </c>
      <c r="E27" s="49">
        <v>9895</v>
      </c>
      <c r="F27" s="49">
        <v>10655</v>
      </c>
      <c r="G27" s="51">
        <v>6644</v>
      </c>
      <c r="H27" s="43">
        <v>31502</v>
      </c>
      <c r="I27" s="43">
        <v>3745</v>
      </c>
      <c r="J27" s="43">
        <v>27756</v>
      </c>
      <c r="K27" s="43">
        <v>12584</v>
      </c>
      <c r="L27" s="43">
        <v>10548</v>
      </c>
      <c r="M27" s="52">
        <v>4625</v>
      </c>
    </row>
    <row r="28" spans="1:13" ht="15" customHeight="1">
      <c r="A28" s="57" t="s">
        <v>13</v>
      </c>
      <c r="B28" s="2">
        <f>+B27/$B$27*100</f>
        <v>100</v>
      </c>
      <c r="C28" s="8">
        <f>+C27/$B$27*100</f>
        <v>5.929154559291545</v>
      </c>
      <c r="D28" s="8">
        <f>+D27/$B$27*100</f>
        <v>94.07084544070845</v>
      </c>
      <c r="E28" s="8">
        <f>E27/D27*100</f>
        <v>36.38670294917997</v>
      </c>
      <c r="F28" s="8">
        <f>F27/D27*100</f>
        <v>39.181437081709205</v>
      </c>
      <c r="G28" s="9">
        <f>G27/D27*100</f>
        <v>24.431859969110832</v>
      </c>
      <c r="H28" s="5">
        <f>+H27/$H$27*100</f>
        <v>100</v>
      </c>
      <c r="I28" s="12">
        <f>+I27/$H$27*100</f>
        <v>11.888134086724653</v>
      </c>
      <c r="J28" s="12">
        <f>+J27/$H$27*100</f>
        <v>88.10869151165005</v>
      </c>
      <c r="K28" s="8">
        <f>K27/J27*100</f>
        <v>45.33794494883989</v>
      </c>
      <c r="L28" s="8">
        <f>L27/J27*100</f>
        <v>38.00259403372244</v>
      </c>
      <c r="M28" s="9">
        <f>M27/J27*100</f>
        <v>16.66306384205217</v>
      </c>
    </row>
    <row r="29" spans="1:13" ht="15" customHeight="1">
      <c r="A29" s="57" t="s">
        <v>17</v>
      </c>
      <c r="B29" s="13">
        <f aca="true" t="shared" si="4" ref="B29:M29">+B27/B32*100</f>
        <v>100.77740979606067</v>
      </c>
      <c r="C29" s="8">
        <f t="shared" si="4"/>
        <v>300.70175438596493</v>
      </c>
      <c r="D29" s="8">
        <f t="shared" si="4"/>
        <v>96.72416859327761</v>
      </c>
      <c r="E29" s="8">
        <f t="shared" si="4"/>
        <v>101.12416964741952</v>
      </c>
      <c r="F29" s="8">
        <f t="shared" si="4"/>
        <v>91.51421454951473</v>
      </c>
      <c r="G29" s="9">
        <f t="shared" si="4"/>
        <v>99.3421052631579</v>
      </c>
      <c r="H29" s="8">
        <f t="shared" si="4"/>
        <v>95.42012479554128</v>
      </c>
      <c r="I29" s="8">
        <f t="shared" si="4"/>
        <v>265.4145995747696</v>
      </c>
      <c r="J29" s="8">
        <f t="shared" si="4"/>
        <v>87.82710502167515</v>
      </c>
      <c r="K29" s="8">
        <f t="shared" si="4"/>
        <v>85.40790009501833</v>
      </c>
      <c r="L29" s="8">
        <f t="shared" si="4"/>
        <v>88.89263441766391</v>
      </c>
      <c r="M29" s="9">
        <f t="shared" si="4"/>
        <v>92.44453328003198</v>
      </c>
    </row>
    <row r="30" spans="1:13" ht="15" customHeight="1">
      <c r="A30" s="57" t="s">
        <v>18</v>
      </c>
      <c r="B30" s="13">
        <f aca="true" t="shared" si="5" ref="B30:M30">+B27/B7</f>
        <v>1.1896785875961973</v>
      </c>
      <c r="C30" s="8">
        <f t="shared" si="5"/>
        <v>0.16817111459968603</v>
      </c>
      <c r="D30" s="8">
        <f t="shared" si="5"/>
        <v>1.927695470333877</v>
      </c>
      <c r="E30" s="8">
        <f t="shared" si="5"/>
        <v>0.9282363977485929</v>
      </c>
      <c r="F30" s="8">
        <f t="shared" si="5"/>
        <v>3.690682369241427</v>
      </c>
      <c r="G30" s="9">
        <f t="shared" si="5"/>
        <v>11.864285714285714</v>
      </c>
      <c r="H30" s="8">
        <f t="shared" si="5"/>
        <v>0.9303877846362858</v>
      </c>
      <c r="I30" s="8">
        <f t="shared" si="5"/>
        <v>0.23581638435866759</v>
      </c>
      <c r="J30" s="8">
        <f t="shared" si="5"/>
        <v>1.5438869729669595</v>
      </c>
      <c r="K30" s="8">
        <f t="shared" si="5"/>
        <v>0.8704433838279034</v>
      </c>
      <c r="L30" s="8">
        <f t="shared" si="5"/>
        <v>3.4235637779941577</v>
      </c>
      <c r="M30" s="9">
        <f t="shared" si="5"/>
        <v>10.511363636363637</v>
      </c>
    </row>
    <row r="31" spans="1:13" ht="12.75" customHeight="1">
      <c r="A31" s="59"/>
      <c r="B31" s="2"/>
      <c r="C31" s="3"/>
      <c r="D31" s="3"/>
      <c r="E31" s="3"/>
      <c r="F31" s="3"/>
      <c r="G31" s="4"/>
      <c r="H31" s="5"/>
      <c r="I31" s="6"/>
      <c r="J31" s="6"/>
      <c r="K31" s="6"/>
      <c r="L31" s="6"/>
      <c r="M31" s="7"/>
    </row>
    <row r="32" spans="1:13" ht="15" customHeight="1">
      <c r="A32" s="60" t="s">
        <v>47</v>
      </c>
      <c r="B32" s="48">
        <v>28685</v>
      </c>
      <c r="C32" s="49">
        <v>570</v>
      </c>
      <c r="D32" s="49">
        <v>28115</v>
      </c>
      <c r="E32" s="49">
        <v>9785</v>
      </c>
      <c r="F32" s="49">
        <v>11643</v>
      </c>
      <c r="G32" s="51">
        <v>6688</v>
      </c>
      <c r="H32" s="43">
        <v>33014</v>
      </c>
      <c r="I32" s="43">
        <v>1411</v>
      </c>
      <c r="J32" s="43">
        <v>31603</v>
      </c>
      <c r="K32" s="43">
        <v>14734</v>
      </c>
      <c r="L32" s="43">
        <v>11866</v>
      </c>
      <c r="M32" s="52">
        <v>5003</v>
      </c>
    </row>
    <row r="33" spans="1:13" ht="15" customHeight="1">
      <c r="A33" s="57" t="s">
        <v>13</v>
      </c>
      <c r="B33" s="2">
        <f>+B32/$B$32*100</f>
        <v>100</v>
      </c>
      <c r="C33" s="8">
        <f>+C32/$B$32*100</f>
        <v>1.987101272442043</v>
      </c>
      <c r="D33" s="8">
        <f>+D32/$B$32*100</f>
        <v>98.01289872755797</v>
      </c>
      <c r="E33" s="8">
        <f>E32/D32*100</f>
        <v>34.803485683798684</v>
      </c>
      <c r="F33" s="8">
        <f>F32/D32*100</f>
        <v>41.41205762048729</v>
      </c>
      <c r="G33" s="9">
        <f>G32/D32*100</f>
        <v>23.78801351591677</v>
      </c>
      <c r="H33" s="5">
        <f>+H32/$H$32*100</f>
        <v>100</v>
      </c>
      <c r="I33" s="12">
        <f>+I32/$H$32*100</f>
        <v>4.27394438722966</v>
      </c>
      <c r="J33" s="12">
        <f>+J32/$H$32*100</f>
        <v>95.72605561277034</v>
      </c>
      <c r="K33" s="8">
        <f>K32/J32*100</f>
        <v>46.62215612441857</v>
      </c>
      <c r="L33" s="8">
        <f>L32/J32*100</f>
        <v>37.54706831629909</v>
      </c>
      <c r="M33" s="9">
        <f>M32/J32*100</f>
        <v>15.830775559282348</v>
      </c>
    </row>
    <row r="34" spans="1:13" ht="15" customHeight="1">
      <c r="A34" s="57" t="s">
        <v>18</v>
      </c>
      <c r="B34" s="13">
        <f aca="true" t="shared" si="6" ref="B34:M34">+B32/B7</f>
        <v>1.180501255195687</v>
      </c>
      <c r="C34" s="8">
        <f t="shared" si="6"/>
        <v>0.05592621664050235</v>
      </c>
      <c r="D34" s="8">
        <f t="shared" si="6"/>
        <v>1.9929822074147587</v>
      </c>
      <c r="E34" s="8">
        <f t="shared" si="6"/>
        <v>0.9179174484052532</v>
      </c>
      <c r="F34" s="8">
        <f t="shared" si="6"/>
        <v>4.032906130931763</v>
      </c>
      <c r="G34" s="9">
        <f t="shared" si="6"/>
        <v>11.942857142857143</v>
      </c>
      <c r="H34" s="8">
        <f t="shared" si="6"/>
        <v>0.9750435630113116</v>
      </c>
      <c r="I34" s="8">
        <f t="shared" si="6"/>
        <v>0.08884830930042188</v>
      </c>
      <c r="J34" s="8">
        <f t="shared" si="6"/>
        <v>1.7578707308933141</v>
      </c>
      <c r="K34" s="8">
        <f t="shared" si="6"/>
        <v>1.0191602683820986</v>
      </c>
      <c r="L34" s="8">
        <f t="shared" si="6"/>
        <v>3.851346965271016</v>
      </c>
      <c r="M34" s="9">
        <f t="shared" si="6"/>
        <v>11.370454545454546</v>
      </c>
    </row>
    <row r="35" spans="1:13" ht="12.75" customHeight="1">
      <c r="A35" s="62"/>
      <c r="B35" s="17"/>
      <c r="C35" s="18"/>
      <c r="D35" s="18"/>
      <c r="E35" s="18"/>
      <c r="F35" s="5"/>
      <c r="G35" s="7"/>
      <c r="H35" s="5"/>
      <c r="I35" s="6"/>
      <c r="J35" s="6"/>
      <c r="K35" s="6"/>
      <c r="L35" s="6"/>
      <c r="M35" s="7"/>
    </row>
    <row r="36" spans="1:13" ht="15" customHeight="1">
      <c r="A36" s="65" t="s">
        <v>87</v>
      </c>
      <c r="B36" s="48">
        <v>1555</v>
      </c>
      <c r="C36" s="49">
        <v>421</v>
      </c>
      <c r="D36" s="49">
        <v>1134</v>
      </c>
      <c r="E36" s="49">
        <v>689</v>
      </c>
      <c r="F36" s="49">
        <v>335</v>
      </c>
      <c r="G36" s="51">
        <v>110</v>
      </c>
      <c r="H36" s="43">
        <v>2690</v>
      </c>
      <c r="I36" s="43">
        <v>926</v>
      </c>
      <c r="J36" s="43">
        <v>1765</v>
      </c>
      <c r="K36" s="43">
        <v>1202</v>
      </c>
      <c r="L36" s="43">
        <v>461</v>
      </c>
      <c r="M36" s="52">
        <v>103</v>
      </c>
    </row>
    <row r="37" spans="1:13" ht="15" customHeight="1">
      <c r="A37" s="57" t="s">
        <v>13</v>
      </c>
      <c r="B37" s="19">
        <f>+B36/$B$36*100</f>
        <v>100</v>
      </c>
      <c r="C37" s="8">
        <f>+C36/$B$36*100</f>
        <v>27.07395498392283</v>
      </c>
      <c r="D37" s="8">
        <f>+D36/$B$36*100</f>
        <v>72.92604501607717</v>
      </c>
      <c r="E37" s="8">
        <f>E36/D36*100</f>
        <v>60.758377425044095</v>
      </c>
      <c r="F37" s="8">
        <f>F36/D36*100</f>
        <v>29.541446208112877</v>
      </c>
      <c r="G37" s="9">
        <f>G36/D36*100</f>
        <v>9.700176366843033</v>
      </c>
      <c r="H37" s="20">
        <f>+H36/$H$36*100</f>
        <v>100</v>
      </c>
      <c r="I37" s="12">
        <f>+I36/$H$36*100</f>
        <v>34.42379182156134</v>
      </c>
      <c r="J37" s="12">
        <f>+J36/$H$36*100</f>
        <v>65.61338289962825</v>
      </c>
      <c r="K37" s="8">
        <f>K36/J36*100</f>
        <v>68.10198300283287</v>
      </c>
      <c r="L37" s="8">
        <f>L36/J36*100</f>
        <v>26.11898016997167</v>
      </c>
      <c r="M37" s="9">
        <f>M36/J36*100</f>
        <v>5.835694050991502</v>
      </c>
    </row>
    <row r="38" spans="1:13" ht="15" customHeight="1">
      <c r="A38" s="57" t="s">
        <v>19</v>
      </c>
      <c r="B38" s="13">
        <f aca="true" t="shared" si="7" ref="B38:M38">+B36/B32*100</f>
        <v>5.420951716925222</v>
      </c>
      <c r="C38" s="8">
        <f t="shared" si="7"/>
        <v>73.85964912280701</v>
      </c>
      <c r="D38" s="8">
        <f t="shared" si="7"/>
        <v>4.033434109905745</v>
      </c>
      <c r="E38" s="8">
        <f t="shared" si="7"/>
        <v>7.041389882473173</v>
      </c>
      <c r="F38" s="8">
        <f t="shared" si="7"/>
        <v>2.8772653096281027</v>
      </c>
      <c r="G38" s="9">
        <f t="shared" si="7"/>
        <v>1.644736842105263</v>
      </c>
      <c r="H38" s="8">
        <f t="shared" si="7"/>
        <v>8.148058399466892</v>
      </c>
      <c r="I38" s="8">
        <f t="shared" si="7"/>
        <v>65.62721474131821</v>
      </c>
      <c r="J38" s="8">
        <f t="shared" si="7"/>
        <v>5.58491282473183</v>
      </c>
      <c r="K38" s="8">
        <f t="shared" si="7"/>
        <v>8.158001900366498</v>
      </c>
      <c r="L38" s="8">
        <f t="shared" si="7"/>
        <v>3.8850497218944886</v>
      </c>
      <c r="M38" s="9">
        <f t="shared" si="7"/>
        <v>2.0587647411553065</v>
      </c>
    </row>
    <row r="39" spans="1:13" ht="15" customHeight="1">
      <c r="A39" s="57" t="s">
        <v>18</v>
      </c>
      <c r="B39" s="13">
        <f aca="true" t="shared" si="8" ref="B39:M39">+B36/B7</f>
        <v>0.0639944030618544</v>
      </c>
      <c r="C39" s="8">
        <f t="shared" si="8"/>
        <v>0.04130690737833595</v>
      </c>
      <c r="D39" s="8">
        <f t="shared" si="8"/>
        <v>0.08038562415821933</v>
      </c>
      <c r="E39" s="8">
        <f t="shared" si="8"/>
        <v>0.06463414634146342</v>
      </c>
      <c r="F39" s="8">
        <f t="shared" si="8"/>
        <v>0.11603740907516454</v>
      </c>
      <c r="G39" s="9">
        <f t="shared" si="8"/>
        <v>0.19642857142857142</v>
      </c>
      <c r="H39" s="8">
        <f t="shared" si="8"/>
        <v>0.07944711893440444</v>
      </c>
      <c r="I39" s="8">
        <f t="shared" si="8"/>
        <v>0.05830867073861847</v>
      </c>
      <c r="J39" s="8">
        <f t="shared" si="8"/>
        <v>0.09817554789186785</v>
      </c>
      <c r="K39" s="8">
        <f t="shared" si="8"/>
        <v>0.08314311406239192</v>
      </c>
      <c r="L39" s="8">
        <f t="shared" si="8"/>
        <v>0.14962674456345343</v>
      </c>
      <c r="M39" s="9">
        <f t="shared" si="8"/>
        <v>0.2340909090909091</v>
      </c>
    </row>
    <row r="40" spans="1:13" ht="12.75" customHeight="1">
      <c r="A40" s="64"/>
      <c r="B40" s="2"/>
      <c r="C40" s="3"/>
      <c r="D40" s="3"/>
      <c r="E40" s="3"/>
      <c r="F40" s="3"/>
      <c r="G40" s="4"/>
      <c r="H40" s="5"/>
      <c r="I40" s="6"/>
      <c r="J40" s="6"/>
      <c r="K40" s="6"/>
      <c r="L40" s="6"/>
      <c r="M40" s="7"/>
    </row>
    <row r="41" spans="1:13" ht="15" customHeight="1">
      <c r="A41" s="65" t="s">
        <v>46</v>
      </c>
      <c r="B41" s="48">
        <v>25911</v>
      </c>
      <c r="C41" s="49">
        <v>35</v>
      </c>
      <c r="D41" s="49">
        <v>25876</v>
      </c>
      <c r="E41" s="49">
        <v>8627</v>
      </c>
      <c r="F41" s="49">
        <v>10919</v>
      </c>
      <c r="G41" s="51">
        <v>6330</v>
      </c>
      <c r="H41" s="43">
        <v>28881</v>
      </c>
      <c r="I41" s="43">
        <v>17</v>
      </c>
      <c r="J41" s="43">
        <v>28864</v>
      </c>
      <c r="K41" s="43">
        <v>13125</v>
      </c>
      <c r="L41" s="43">
        <v>11010</v>
      </c>
      <c r="M41" s="52">
        <v>4728</v>
      </c>
    </row>
    <row r="42" spans="1:13" ht="15" customHeight="1">
      <c r="A42" s="57" t="s">
        <v>13</v>
      </c>
      <c r="B42" s="2">
        <f>+B41/$B$41*100</f>
        <v>100</v>
      </c>
      <c r="C42" s="8">
        <f>+C41/$B$41*100</f>
        <v>0.13507776619968354</v>
      </c>
      <c r="D42" s="8">
        <f>+D41/$B$41*100</f>
        <v>99.86492223380031</v>
      </c>
      <c r="E42" s="8">
        <f>E41/D41*100</f>
        <v>33.33977430823929</v>
      </c>
      <c r="F42" s="8">
        <f>F41/D41*100</f>
        <v>42.197402998917916</v>
      </c>
      <c r="G42" s="9">
        <f>G41/D41*100</f>
        <v>24.46282269284279</v>
      </c>
      <c r="H42" s="5">
        <f>+H41/$H$41*100</f>
        <v>100</v>
      </c>
      <c r="I42" s="12">
        <f>+I41/$H$41*100</f>
        <v>0.0588622277621966</v>
      </c>
      <c r="J42" s="12">
        <f>+J41/$H$41*100</f>
        <v>99.9411377722378</v>
      </c>
      <c r="K42" s="8">
        <f>K41/J41*100</f>
        <v>45.471868070953434</v>
      </c>
      <c r="L42" s="8">
        <f>L41/J41*100</f>
        <v>38.144401330376944</v>
      </c>
      <c r="M42" s="9">
        <f>M41/J41*100</f>
        <v>16.380266075388025</v>
      </c>
    </row>
    <row r="43" spans="1:13" ht="15" customHeight="1">
      <c r="A43" s="57" t="s">
        <v>17</v>
      </c>
      <c r="B43" s="13">
        <f aca="true" t="shared" si="9" ref="B43:M43">+B41/B32*100</f>
        <v>90.3294404741154</v>
      </c>
      <c r="C43" s="8">
        <f t="shared" si="9"/>
        <v>6.140350877192982</v>
      </c>
      <c r="D43" s="8">
        <f t="shared" si="9"/>
        <v>92.03627956606793</v>
      </c>
      <c r="E43" s="8">
        <f t="shared" si="9"/>
        <v>88.16555952989269</v>
      </c>
      <c r="F43" s="8">
        <f t="shared" si="9"/>
        <v>93.78167139053508</v>
      </c>
      <c r="G43" s="9">
        <f t="shared" si="9"/>
        <v>94.64712918660287</v>
      </c>
      <c r="H43" s="8">
        <f t="shared" si="9"/>
        <v>87.48106863754771</v>
      </c>
      <c r="I43" s="8">
        <f t="shared" si="9"/>
        <v>1.2048192771084338</v>
      </c>
      <c r="J43" s="8">
        <f t="shared" si="9"/>
        <v>91.33310128785241</v>
      </c>
      <c r="K43" s="8">
        <f t="shared" si="9"/>
        <v>89.07967965250441</v>
      </c>
      <c r="L43" s="8">
        <f t="shared" si="9"/>
        <v>92.78611157930222</v>
      </c>
      <c r="M43" s="9">
        <f t="shared" si="9"/>
        <v>94.50329802118729</v>
      </c>
    </row>
    <row r="44" spans="1:13" ht="15" customHeight="1">
      <c r="A44" s="58" t="s">
        <v>18</v>
      </c>
      <c r="B44" s="21">
        <f aca="true" t="shared" si="10" ref="B44:M44">+B41/B7</f>
        <v>1.0663401786081732</v>
      </c>
      <c r="C44" s="22">
        <f t="shared" si="10"/>
        <v>0.003434065934065934</v>
      </c>
      <c r="D44" s="22">
        <f t="shared" si="10"/>
        <v>1.8342666761182391</v>
      </c>
      <c r="E44" s="22">
        <f t="shared" si="10"/>
        <v>0.8092870544090056</v>
      </c>
      <c r="F44" s="22">
        <f t="shared" si="10"/>
        <v>3.7821267751991687</v>
      </c>
      <c r="G44" s="23">
        <f t="shared" si="10"/>
        <v>11.303571428571429</v>
      </c>
      <c r="H44" s="22">
        <f t="shared" si="10"/>
        <v>0.8529785286039162</v>
      </c>
      <c r="I44" s="22">
        <f t="shared" si="10"/>
        <v>0.0010704615578364083</v>
      </c>
      <c r="J44" s="22">
        <f t="shared" si="10"/>
        <v>1.605517855156302</v>
      </c>
      <c r="K44" s="22">
        <f t="shared" si="10"/>
        <v>0.9078647022203776</v>
      </c>
      <c r="L44" s="22">
        <f t="shared" si="10"/>
        <v>3.573515092502434</v>
      </c>
      <c r="M44" s="23">
        <f t="shared" si="10"/>
        <v>10.745454545454546</v>
      </c>
    </row>
    <row r="45" spans="1:13" ht="15" customHeight="1">
      <c r="A45" s="120" t="s">
        <v>42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</row>
    <row r="46" spans="1:13" ht="15" customHeight="1">
      <c r="A46" s="82" t="s">
        <v>20</v>
      </c>
      <c r="B46" s="24"/>
      <c r="C46" s="25"/>
      <c r="D46" s="49">
        <v>37738</v>
      </c>
      <c r="E46" s="49">
        <v>13528</v>
      </c>
      <c r="F46" s="49">
        <v>15790</v>
      </c>
      <c r="G46" s="51">
        <v>8420</v>
      </c>
      <c r="H46" s="53" t="s">
        <v>34</v>
      </c>
      <c r="I46" s="53" t="s">
        <v>34</v>
      </c>
      <c r="J46" s="54">
        <f>SUM(M46+L46+K46)</f>
        <v>47362.37</v>
      </c>
      <c r="K46" s="54">
        <v>17775.04</v>
      </c>
      <c r="L46" s="54">
        <f>SUM(F46+G46)</f>
        <v>24210</v>
      </c>
      <c r="M46" s="55">
        <v>5377.33</v>
      </c>
    </row>
    <row r="47" spans="1:13" ht="15" customHeight="1">
      <c r="A47" s="68" t="s">
        <v>9</v>
      </c>
      <c r="B47" s="24"/>
      <c r="C47" s="25"/>
      <c r="D47" s="3">
        <f>+D46/$D$46*100</f>
        <v>100</v>
      </c>
      <c r="E47" s="8">
        <f>+E46/$D$46*100</f>
        <v>35.84715671206741</v>
      </c>
      <c r="F47" s="8">
        <f>+F46/$D$46*100</f>
        <v>41.84111505644179</v>
      </c>
      <c r="G47" s="9">
        <f>+G46/$D$46*100</f>
        <v>22.311728231490804</v>
      </c>
      <c r="H47" s="25"/>
      <c r="I47" s="26"/>
      <c r="J47" s="10">
        <f>+J46/$J$46*100</f>
        <v>100</v>
      </c>
      <c r="K47" s="8">
        <f>+K46/$J$46*100</f>
        <v>37.52987867794623</v>
      </c>
      <c r="L47" s="8">
        <f>+L46/$J$46*100</f>
        <v>51.116529852707956</v>
      </c>
      <c r="M47" s="9">
        <f>+M46/$J$46*100</f>
        <v>11.353591469345812</v>
      </c>
    </row>
    <row r="48" spans="1:13" ht="11.25" customHeight="1">
      <c r="A48" s="83"/>
      <c r="B48" s="11"/>
      <c r="C48" s="5"/>
      <c r="D48" s="3"/>
      <c r="E48" s="3"/>
      <c r="F48" s="3"/>
      <c r="G48" s="4"/>
      <c r="H48" s="5"/>
      <c r="I48" s="6"/>
      <c r="J48" s="6"/>
      <c r="K48" s="6"/>
      <c r="L48" s="6"/>
      <c r="M48" s="7"/>
    </row>
    <row r="49" spans="1:13" ht="15" customHeight="1">
      <c r="A49" s="29" t="s">
        <v>41</v>
      </c>
      <c r="B49" s="27"/>
      <c r="C49" s="28"/>
      <c r="D49" s="79">
        <v>149.2</v>
      </c>
      <c r="E49" s="79">
        <v>160.7</v>
      </c>
      <c r="F49" s="79">
        <v>147.3</v>
      </c>
      <c r="G49" s="80">
        <v>134.4</v>
      </c>
      <c r="H49" s="81"/>
      <c r="I49" s="81"/>
      <c r="J49" s="54">
        <v>129.93</v>
      </c>
      <c r="K49" s="54">
        <v>136.42</v>
      </c>
      <c r="L49" s="54">
        <v>128.92</v>
      </c>
      <c r="M49" s="55">
        <v>114.29</v>
      </c>
    </row>
    <row r="50" spans="1:13" ht="13.5" customHeight="1">
      <c r="A50" s="84"/>
      <c r="B50" s="11"/>
      <c r="C50" s="5"/>
      <c r="D50" s="5"/>
      <c r="E50" s="5"/>
      <c r="F50" s="5"/>
      <c r="G50" s="7"/>
      <c r="H50" s="5"/>
      <c r="I50" s="6"/>
      <c r="J50" s="6"/>
      <c r="K50" s="6"/>
      <c r="L50" s="6"/>
      <c r="M50" s="7"/>
    </row>
    <row r="51" spans="1:13" ht="15" customHeight="1">
      <c r="A51" s="85" t="s">
        <v>21</v>
      </c>
      <c r="B51" s="2"/>
      <c r="C51" s="3"/>
      <c r="D51" s="3"/>
      <c r="E51" s="3"/>
      <c r="F51" s="3"/>
      <c r="G51" s="4"/>
      <c r="H51" s="5"/>
      <c r="I51" s="6"/>
      <c r="J51" s="6"/>
      <c r="K51" s="6"/>
      <c r="L51" s="6"/>
      <c r="M51" s="7"/>
    </row>
    <row r="52" spans="1:13" ht="15" customHeight="1">
      <c r="A52" s="68" t="s">
        <v>22</v>
      </c>
      <c r="B52" s="24"/>
      <c r="C52" s="25"/>
      <c r="D52" s="49">
        <v>10287</v>
      </c>
      <c r="E52" s="49">
        <v>7454</v>
      </c>
      <c r="F52" s="49">
        <v>2369</v>
      </c>
      <c r="G52" s="51">
        <v>464</v>
      </c>
      <c r="H52" s="53"/>
      <c r="I52" s="53"/>
      <c r="J52" s="43">
        <v>14669</v>
      </c>
      <c r="K52" s="43">
        <v>11641</v>
      </c>
      <c r="L52" s="43">
        <v>2662</v>
      </c>
      <c r="M52" s="52">
        <v>366</v>
      </c>
    </row>
    <row r="53" spans="1:13" ht="15" customHeight="1">
      <c r="A53" s="68" t="s">
        <v>23</v>
      </c>
      <c r="B53" s="24"/>
      <c r="C53" s="25"/>
      <c r="D53" s="8">
        <f>+D52/D7*100</f>
        <v>72.92124477209896</v>
      </c>
      <c r="E53" s="8">
        <f>+E52/E7*100</f>
        <v>69.9249530956848</v>
      </c>
      <c r="F53" s="8">
        <f>+F52/F7*100</f>
        <v>82.05749913404918</v>
      </c>
      <c r="G53" s="9">
        <f>+G52/G7*100</f>
        <v>82.85714285714286</v>
      </c>
      <c r="H53" s="25"/>
      <c r="I53" s="26"/>
      <c r="J53" s="8">
        <f>+J52/J7*100</f>
        <v>81.59417065302036</v>
      </c>
      <c r="K53" s="8">
        <f>+K52/K7*100</f>
        <v>80.52154665559937</v>
      </c>
      <c r="L53" s="8">
        <f>+L52/L7*100</f>
        <v>86.40051931191172</v>
      </c>
      <c r="M53" s="9">
        <f>+M52/M7*100</f>
        <v>83.18181818181817</v>
      </c>
    </row>
    <row r="54" spans="1:13" ht="15" customHeight="1">
      <c r="A54" s="68" t="s">
        <v>24</v>
      </c>
      <c r="B54" s="24"/>
      <c r="C54" s="25"/>
      <c r="D54" s="49">
        <v>48643</v>
      </c>
      <c r="E54" s="49">
        <v>5946</v>
      </c>
      <c r="F54" s="49">
        <v>8012</v>
      </c>
      <c r="G54" s="51">
        <v>4685</v>
      </c>
      <c r="H54" s="53"/>
      <c r="I54" s="53"/>
      <c r="J54" s="43">
        <v>23740</v>
      </c>
      <c r="K54" s="43">
        <v>10742</v>
      </c>
      <c r="L54" s="43">
        <v>9210</v>
      </c>
      <c r="M54" s="52">
        <v>3788</v>
      </c>
    </row>
    <row r="55" spans="1:13" ht="15" customHeight="1">
      <c r="A55" s="68" t="s">
        <v>25</v>
      </c>
      <c r="B55" s="24"/>
      <c r="C55" s="25"/>
      <c r="D55" s="8">
        <f>+D54/D41*100</f>
        <v>187.98500541041892</v>
      </c>
      <c r="E55" s="8">
        <f>+E54/E41*100</f>
        <v>68.923148255477</v>
      </c>
      <c r="F55" s="8">
        <f>+F54/F41*100</f>
        <v>73.37668284641451</v>
      </c>
      <c r="G55" s="9">
        <f>+G54/G41*100</f>
        <v>74.01263823064771</v>
      </c>
      <c r="H55" s="25"/>
      <c r="I55" s="26"/>
      <c r="J55" s="8">
        <f>+J54/J41*100</f>
        <v>82.24778270509978</v>
      </c>
      <c r="K55" s="8">
        <f>+K54/K41*100</f>
        <v>81.84380952380951</v>
      </c>
      <c r="L55" s="8">
        <f>+L54/L41*100</f>
        <v>83.65122615803816</v>
      </c>
      <c r="M55" s="9">
        <f>+M54/M41*100</f>
        <v>80.11844331641285</v>
      </c>
    </row>
    <row r="56" spans="1:13" ht="12" customHeight="1">
      <c r="A56" s="68"/>
      <c r="B56" s="11"/>
      <c r="C56" s="5"/>
      <c r="D56" s="8"/>
      <c r="E56" s="8"/>
      <c r="F56" s="8"/>
      <c r="G56" s="9"/>
      <c r="H56" s="5"/>
      <c r="I56" s="6"/>
      <c r="J56" s="6"/>
      <c r="K56" s="6"/>
      <c r="L56" s="6"/>
      <c r="M56" s="7"/>
    </row>
    <row r="57" spans="1:13" ht="15" customHeight="1">
      <c r="A57" s="30" t="s">
        <v>44</v>
      </c>
      <c r="B57" s="11"/>
      <c r="C57" s="5"/>
      <c r="D57" s="5"/>
      <c r="E57" s="5"/>
      <c r="F57" s="5"/>
      <c r="G57" s="7"/>
      <c r="H57" s="5"/>
      <c r="I57" s="6"/>
      <c r="J57" s="6"/>
      <c r="K57" s="6"/>
      <c r="L57" s="6"/>
      <c r="M57" s="7"/>
    </row>
    <row r="58" spans="1:13" ht="15" customHeight="1">
      <c r="A58" s="86" t="s">
        <v>37</v>
      </c>
      <c r="B58" s="11"/>
      <c r="C58" s="5"/>
      <c r="D58" s="5"/>
      <c r="E58" s="5"/>
      <c r="F58" s="5"/>
      <c r="G58" s="7"/>
      <c r="H58" s="5"/>
      <c r="I58" s="6"/>
      <c r="J58" s="6"/>
      <c r="K58" s="6"/>
      <c r="L58" s="6"/>
      <c r="M58" s="7"/>
    </row>
    <row r="59" spans="1:13" ht="15" customHeight="1">
      <c r="A59" s="68" t="s">
        <v>22</v>
      </c>
      <c r="B59" s="48">
        <v>8300</v>
      </c>
      <c r="C59" s="49">
        <v>650</v>
      </c>
      <c r="D59" s="49">
        <v>7650</v>
      </c>
      <c r="E59" s="49">
        <v>4721</v>
      </c>
      <c r="F59" s="49">
        <v>2404</v>
      </c>
      <c r="G59" s="51">
        <v>525</v>
      </c>
      <c r="H59" s="43">
        <v>12263</v>
      </c>
      <c r="I59" s="43">
        <v>2605</v>
      </c>
      <c r="J59" s="43">
        <v>9658</v>
      </c>
      <c r="K59" s="43">
        <v>6981</v>
      </c>
      <c r="L59" s="43">
        <v>2306</v>
      </c>
      <c r="M59" s="52">
        <v>371</v>
      </c>
    </row>
    <row r="60" spans="1:13" ht="15" customHeight="1">
      <c r="A60" s="68" t="s">
        <v>11</v>
      </c>
      <c r="B60" s="13">
        <f aca="true" t="shared" si="11" ref="B60:M60">+B59/B7*100</f>
        <v>34.157784270957656</v>
      </c>
      <c r="C60" s="8">
        <f t="shared" si="11"/>
        <v>6.377551020408164</v>
      </c>
      <c r="D60" s="8">
        <f t="shared" si="11"/>
        <v>54.2283972495924</v>
      </c>
      <c r="E60" s="8">
        <f t="shared" si="11"/>
        <v>44.28705440900563</v>
      </c>
      <c r="F60" s="8">
        <f t="shared" si="11"/>
        <v>83.26983027364045</v>
      </c>
      <c r="G60" s="9">
        <f t="shared" si="11"/>
        <v>93.75</v>
      </c>
      <c r="H60" s="8">
        <f t="shared" si="11"/>
        <v>36.21784459080304</v>
      </c>
      <c r="I60" s="8">
        <f t="shared" si="11"/>
        <v>16.403249165669667</v>
      </c>
      <c r="J60" s="8">
        <f t="shared" si="11"/>
        <v>53.72121481811103</v>
      </c>
      <c r="K60" s="8">
        <f t="shared" si="11"/>
        <v>48.28802656152729</v>
      </c>
      <c r="L60" s="8">
        <f t="shared" si="11"/>
        <v>74.84582927620902</v>
      </c>
      <c r="M60" s="9">
        <f t="shared" si="11"/>
        <v>84.31818181818181</v>
      </c>
    </row>
    <row r="61" spans="1:13" ht="15" customHeight="1">
      <c r="A61" s="68" t="s">
        <v>26</v>
      </c>
      <c r="B61" s="48">
        <v>22511</v>
      </c>
      <c r="C61" s="49">
        <v>1129</v>
      </c>
      <c r="D61" s="49">
        <v>21382</v>
      </c>
      <c r="E61" s="49">
        <v>10287</v>
      </c>
      <c r="F61" s="49">
        <v>8133</v>
      </c>
      <c r="G61" s="51">
        <v>2962</v>
      </c>
      <c r="H61" s="43">
        <v>28858</v>
      </c>
      <c r="I61" s="43">
        <v>4359</v>
      </c>
      <c r="J61" s="43">
        <v>24499</v>
      </c>
      <c r="K61" s="43">
        <v>15377</v>
      </c>
      <c r="L61" s="43">
        <v>7348</v>
      </c>
      <c r="M61" s="52">
        <v>1774</v>
      </c>
    </row>
    <row r="62" spans="1:13" ht="15" customHeight="1">
      <c r="A62" s="68" t="s">
        <v>9</v>
      </c>
      <c r="B62" s="2">
        <f>+B61/$B$61*100</f>
        <v>100</v>
      </c>
      <c r="C62" s="8">
        <f>+C61/$B$61*100</f>
        <v>5.015325840700102</v>
      </c>
      <c r="D62" s="8">
        <f>+D61/$B$61*100</f>
        <v>94.9846741592999</v>
      </c>
      <c r="E62" s="8">
        <f>E61/D61*100</f>
        <v>48.11056028435132</v>
      </c>
      <c r="F62" s="8">
        <f>F61/D61*100</f>
        <v>38.03666635487794</v>
      </c>
      <c r="G62" s="9">
        <f>G61/D61*100</f>
        <v>13.852773360770742</v>
      </c>
      <c r="H62" s="10">
        <f aca="true" t="shared" si="12" ref="H62:M62">+H61/$H$61*100</f>
        <v>100</v>
      </c>
      <c r="I62" s="8">
        <f t="shared" si="12"/>
        <v>15.104996881280755</v>
      </c>
      <c r="J62" s="8">
        <f t="shared" si="12"/>
        <v>84.89500311871925</v>
      </c>
      <c r="K62" s="8">
        <f t="shared" si="12"/>
        <v>53.28505093908101</v>
      </c>
      <c r="L62" s="8">
        <f t="shared" si="12"/>
        <v>25.46261002148451</v>
      </c>
      <c r="M62" s="9">
        <f t="shared" si="12"/>
        <v>6.147342158153718</v>
      </c>
    </row>
    <row r="63" spans="1:13" ht="15" customHeight="1">
      <c r="A63" s="68" t="s">
        <v>27</v>
      </c>
      <c r="B63" s="13">
        <f aca="true" t="shared" si="13" ref="B63:M63">+B61/B7</f>
        <v>0.9264167249681057</v>
      </c>
      <c r="C63" s="8">
        <f t="shared" si="13"/>
        <v>0.11077315541601256</v>
      </c>
      <c r="D63" s="8">
        <f t="shared" si="13"/>
        <v>1.5157014248245553</v>
      </c>
      <c r="E63" s="8">
        <f t="shared" si="13"/>
        <v>0.9650093808630394</v>
      </c>
      <c r="F63" s="8">
        <f t="shared" si="13"/>
        <v>2.817111188084517</v>
      </c>
      <c r="G63" s="9">
        <f t="shared" si="13"/>
        <v>5.289285714285715</v>
      </c>
      <c r="H63" s="8">
        <f t="shared" si="13"/>
        <v>0.8522992409699046</v>
      </c>
      <c r="I63" s="8">
        <f t="shared" si="13"/>
        <v>0.2744789370946414</v>
      </c>
      <c r="J63" s="8">
        <f t="shared" si="13"/>
        <v>1.3627211035710312</v>
      </c>
      <c r="K63" s="8">
        <f t="shared" si="13"/>
        <v>1.0636369924603999</v>
      </c>
      <c r="L63" s="8">
        <f t="shared" si="13"/>
        <v>2.384939954560208</v>
      </c>
      <c r="M63" s="9">
        <f t="shared" si="13"/>
        <v>4.031818181818182</v>
      </c>
    </row>
    <row r="64" spans="1:13" ht="12.75" customHeight="1">
      <c r="A64" s="68"/>
      <c r="B64" s="13"/>
      <c r="C64" s="8"/>
      <c r="D64" s="8"/>
      <c r="E64" s="8"/>
      <c r="F64" s="8"/>
      <c r="G64" s="9"/>
      <c r="H64" s="8"/>
      <c r="I64" s="8"/>
      <c r="J64" s="8"/>
      <c r="K64" s="8"/>
      <c r="L64" s="8"/>
      <c r="M64" s="9"/>
    </row>
    <row r="65" spans="1:13" ht="15" customHeight="1">
      <c r="A65" s="87" t="s">
        <v>28</v>
      </c>
      <c r="B65" s="11"/>
      <c r="C65" s="5"/>
      <c r="D65" s="5"/>
      <c r="E65" s="5"/>
      <c r="F65" s="5"/>
      <c r="G65" s="7"/>
      <c r="H65" s="5"/>
      <c r="I65" s="6"/>
      <c r="J65" s="6"/>
      <c r="K65" s="6"/>
      <c r="L65" s="6"/>
      <c r="M65" s="7"/>
    </row>
    <row r="66" spans="1:13" ht="15" customHeight="1">
      <c r="A66" s="68" t="s">
        <v>29</v>
      </c>
      <c r="B66" s="48">
        <v>3548</v>
      </c>
      <c r="C66" s="49">
        <v>1046</v>
      </c>
      <c r="D66" s="49">
        <v>2502</v>
      </c>
      <c r="E66" s="49">
        <v>1748</v>
      </c>
      <c r="F66" s="49">
        <v>603</v>
      </c>
      <c r="G66" s="51">
        <v>151</v>
      </c>
      <c r="H66" s="43">
        <v>3584</v>
      </c>
      <c r="I66" s="43">
        <v>1210</v>
      </c>
      <c r="J66" s="43">
        <v>2374</v>
      </c>
      <c r="K66" s="43">
        <v>1772</v>
      </c>
      <c r="L66" s="43">
        <v>517</v>
      </c>
      <c r="M66" s="52">
        <v>85</v>
      </c>
    </row>
    <row r="67" spans="1:13" ht="15" customHeight="1">
      <c r="A67" s="68" t="s">
        <v>11</v>
      </c>
      <c r="B67" s="13">
        <f aca="true" t="shared" si="14" ref="B67:M67">+B66/B7*100</f>
        <v>14.601423926910574</v>
      </c>
      <c r="C67" s="8">
        <f t="shared" si="14"/>
        <v>10.262951334379906</v>
      </c>
      <c r="D67" s="8">
        <f t="shared" si="14"/>
        <v>17.73587580633728</v>
      </c>
      <c r="E67" s="8">
        <f t="shared" si="14"/>
        <v>16.397748592870546</v>
      </c>
      <c r="F67" s="8">
        <f t="shared" si="14"/>
        <v>20.886733633529616</v>
      </c>
      <c r="G67" s="9">
        <f t="shared" si="14"/>
        <v>26.96428571428571</v>
      </c>
      <c r="H67" s="8">
        <f t="shared" si="14"/>
        <v>10.585073392598717</v>
      </c>
      <c r="I67" s="8">
        <f t="shared" si="14"/>
        <v>7.619167558717965</v>
      </c>
      <c r="J67" s="8">
        <f t="shared" si="14"/>
        <v>13.205028368005339</v>
      </c>
      <c r="K67" s="8">
        <f t="shared" si="14"/>
        <v>12.257038113024832</v>
      </c>
      <c r="L67" s="8">
        <f t="shared" si="14"/>
        <v>16.780266147354755</v>
      </c>
      <c r="M67" s="9">
        <f t="shared" si="14"/>
        <v>19.318181818181817</v>
      </c>
    </row>
    <row r="68" spans="1:13" ht="15" customHeight="1">
      <c r="A68" s="68" t="s">
        <v>30</v>
      </c>
      <c r="B68" s="48">
        <v>7679</v>
      </c>
      <c r="C68" s="49">
        <v>2168</v>
      </c>
      <c r="D68" s="49">
        <v>5511</v>
      </c>
      <c r="E68" s="49">
        <v>3691</v>
      </c>
      <c r="F68" s="49">
        <v>1402</v>
      </c>
      <c r="G68" s="51">
        <v>418</v>
      </c>
      <c r="H68" s="43">
        <v>8312</v>
      </c>
      <c r="I68" s="43">
        <v>2814</v>
      </c>
      <c r="J68" s="43">
        <v>5498</v>
      </c>
      <c r="K68" s="43">
        <v>4030</v>
      </c>
      <c r="L68" s="43">
        <v>1222</v>
      </c>
      <c r="M68" s="52">
        <v>246</v>
      </c>
    </row>
    <row r="69" spans="1:13" ht="15" customHeight="1">
      <c r="A69" s="68" t="s">
        <v>13</v>
      </c>
      <c r="B69" s="2">
        <f>+B68/$B$68*100</f>
        <v>100</v>
      </c>
      <c r="C69" s="8">
        <f>+C68/$B$68*100</f>
        <v>28.23284281807527</v>
      </c>
      <c r="D69" s="8">
        <f>+D68/$B$68*100</f>
        <v>71.76715718192473</v>
      </c>
      <c r="E69" s="8">
        <f>E68/D68*100</f>
        <v>66.97514062783524</v>
      </c>
      <c r="F69" s="8">
        <f>F68/D68*100</f>
        <v>25.440029032843402</v>
      </c>
      <c r="G69" s="9">
        <f>G68/D68*100</f>
        <v>7.584830339321358</v>
      </c>
      <c r="H69" s="10">
        <f>+H68/$H$68*100</f>
        <v>100</v>
      </c>
      <c r="I69" s="8">
        <f>+I68/$H$68*100</f>
        <v>33.854667949951875</v>
      </c>
      <c r="J69" s="8">
        <f>+J68/$H$68*100</f>
        <v>66.14533205004813</v>
      </c>
      <c r="K69" s="8">
        <f>K68/J68*100</f>
        <v>73.29938159330666</v>
      </c>
      <c r="L69" s="8">
        <f>L68/J68*100</f>
        <v>22.226264096034924</v>
      </c>
      <c r="M69" s="9">
        <f>M68/J68*100</f>
        <v>4.474354310658421</v>
      </c>
    </row>
    <row r="70" spans="1:13" ht="15" customHeight="1">
      <c r="A70" s="68" t="s">
        <v>38</v>
      </c>
      <c r="B70" s="13">
        <f aca="true" t="shared" si="15" ref="B70:M70">+B68/B7</f>
        <v>0.31602123544178773</v>
      </c>
      <c r="C70" s="8">
        <f t="shared" si="15"/>
        <v>0.21271585557299844</v>
      </c>
      <c r="D70" s="8">
        <f t="shared" si="15"/>
        <v>0.3906571205784362</v>
      </c>
      <c r="E70" s="8">
        <f t="shared" si="15"/>
        <v>0.34624765478424013</v>
      </c>
      <c r="F70" s="8">
        <f t="shared" si="15"/>
        <v>0.4856252164877035</v>
      </c>
      <c r="G70" s="9">
        <f t="shared" si="15"/>
        <v>0.7464285714285714</v>
      </c>
      <c r="H70" s="8">
        <f t="shared" si="15"/>
        <v>0.245488644082814</v>
      </c>
      <c r="I70" s="8">
        <f t="shared" si="15"/>
        <v>0.17719287198539135</v>
      </c>
      <c r="J70" s="8">
        <f t="shared" si="15"/>
        <v>0.3058182222716654</v>
      </c>
      <c r="K70" s="8">
        <f t="shared" si="15"/>
        <v>0.2787576952341426</v>
      </c>
      <c r="L70" s="8">
        <f t="shared" si="15"/>
        <v>0.39662447257383965</v>
      </c>
      <c r="M70" s="9">
        <f t="shared" si="15"/>
        <v>0.5590909090909091</v>
      </c>
    </row>
    <row r="71" spans="1:13" ht="9" customHeight="1">
      <c r="A71" s="68"/>
      <c r="B71" s="13"/>
      <c r="C71" s="8"/>
      <c r="D71" s="8"/>
      <c r="E71" s="8"/>
      <c r="F71" s="8"/>
      <c r="G71" s="9"/>
      <c r="H71" s="8"/>
      <c r="I71" s="8"/>
      <c r="J71" s="8"/>
      <c r="K71" s="8"/>
      <c r="L71" s="8"/>
      <c r="M71" s="9"/>
    </row>
    <row r="72" spans="1:13" ht="15" customHeight="1">
      <c r="A72" s="87" t="s">
        <v>31</v>
      </c>
      <c r="B72" s="11"/>
      <c r="C72" s="5"/>
      <c r="D72" s="5"/>
      <c r="E72" s="5"/>
      <c r="F72" s="5"/>
      <c r="G72" s="7"/>
      <c r="H72" s="5"/>
      <c r="I72" s="6"/>
      <c r="J72" s="6"/>
      <c r="K72" s="6"/>
      <c r="L72" s="6"/>
      <c r="M72" s="7"/>
    </row>
    <row r="73" spans="1:13" ht="15" customHeight="1">
      <c r="A73" s="68" t="s">
        <v>29</v>
      </c>
      <c r="B73" s="33">
        <v>16749</v>
      </c>
      <c r="C73" s="34">
        <v>5695</v>
      </c>
      <c r="D73" s="34">
        <v>11054</v>
      </c>
      <c r="E73" s="34">
        <v>8071</v>
      </c>
      <c r="F73" s="34">
        <v>2479</v>
      </c>
      <c r="G73" s="4">
        <v>504</v>
      </c>
      <c r="H73" s="43">
        <v>17343</v>
      </c>
      <c r="I73" s="43">
        <v>6131</v>
      </c>
      <c r="J73" s="43">
        <v>11212</v>
      </c>
      <c r="K73" s="43">
        <v>8793</v>
      </c>
      <c r="L73" s="43">
        <v>2120</v>
      </c>
      <c r="M73" s="52">
        <v>299</v>
      </c>
    </row>
    <row r="74" spans="1:13" ht="15" customHeight="1">
      <c r="A74" s="68" t="s">
        <v>32</v>
      </c>
      <c r="B74" s="13">
        <f aca="true" t="shared" si="16" ref="B74:M74">+B73/B7*100</f>
        <v>68.92876250051442</v>
      </c>
      <c r="C74" s="8">
        <f t="shared" si="16"/>
        <v>55.87715855572999</v>
      </c>
      <c r="D74" s="8">
        <f t="shared" si="16"/>
        <v>78.35826185581625</v>
      </c>
      <c r="E74" s="8">
        <f t="shared" si="16"/>
        <v>75.71294559099438</v>
      </c>
      <c r="F74" s="8">
        <f t="shared" si="16"/>
        <v>85.86768271562175</v>
      </c>
      <c r="G74" s="9">
        <f t="shared" si="16"/>
        <v>90</v>
      </c>
      <c r="H74" s="8">
        <f t="shared" si="16"/>
        <v>51.2212410289731</v>
      </c>
      <c r="I74" s="8">
        <f t="shared" si="16"/>
        <v>38.6058812417354</v>
      </c>
      <c r="J74" s="8">
        <f t="shared" si="16"/>
        <v>62.36511291578596</v>
      </c>
      <c r="K74" s="8">
        <f t="shared" si="16"/>
        <v>60.821747250466906</v>
      </c>
      <c r="L74" s="8">
        <f t="shared" si="16"/>
        <v>68.8088283024992</v>
      </c>
      <c r="M74" s="9">
        <f t="shared" si="16"/>
        <v>67.95454545454545</v>
      </c>
    </row>
    <row r="75" spans="1:13" ht="15" customHeight="1">
      <c r="A75" s="68" t="s">
        <v>67</v>
      </c>
      <c r="B75" s="33">
        <v>109788</v>
      </c>
      <c r="C75" s="34">
        <v>29143</v>
      </c>
      <c r="D75" s="34">
        <v>80645</v>
      </c>
      <c r="E75" s="34">
        <v>53472</v>
      </c>
      <c r="F75" s="34">
        <v>21420</v>
      </c>
      <c r="G75" s="4">
        <v>5753</v>
      </c>
      <c r="H75" s="43">
        <v>96973</v>
      </c>
      <c r="I75" s="43">
        <v>29680</v>
      </c>
      <c r="J75" s="43">
        <v>67293</v>
      </c>
      <c r="K75" s="43">
        <v>50230</v>
      </c>
      <c r="L75" s="43">
        <v>14508</v>
      </c>
      <c r="M75" s="52">
        <v>2555</v>
      </c>
    </row>
    <row r="76" spans="1:13" ht="15" customHeight="1">
      <c r="A76" s="68" t="s">
        <v>9</v>
      </c>
      <c r="B76" s="2">
        <f>+B75/$B$75*100</f>
        <v>100</v>
      </c>
      <c r="C76" s="8">
        <f>+C75/$B$75*100</f>
        <v>26.544795423907896</v>
      </c>
      <c r="D76" s="8">
        <f>+D75/$B$75*100</f>
        <v>73.4552045760921</v>
      </c>
      <c r="E76" s="8">
        <f>E75/D75*100</f>
        <v>66.30541261082521</v>
      </c>
      <c r="F76" s="8">
        <f>F75/D75*100</f>
        <v>26.560853121706245</v>
      </c>
      <c r="G76" s="9">
        <f>G75/D75*100</f>
        <v>7.133734267468535</v>
      </c>
      <c r="H76" s="10">
        <f>+H75/$H$75*100</f>
        <v>100</v>
      </c>
      <c r="I76" s="8">
        <f>+I75/$H$75*100</f>
        <v>30.606457467542512</v>
      </c>
      <c r="J76" s="8">
        <f>+J75/$H$75*100</f>
        <v>69.39354253245749</v>
      </c>
      <c r="K76" s="8">
        <f>K75/J75*100</f>
        <v>74.64372222965243</v>
      </c>
      <c r="L76" s="8">
        <f>L75/J75*100</f>
        <v>21.559448976862377</v>
      </c>
      <c r="M76" s="9">
        <f>M75/J75*100</f>
        <v>3.7968287934852065</v>
      </c>
    </row>
    <row r="77" spans="1:13" ht="15" customHeight="1">
      <c r="A77" s="68" t="s">
        <v>39</v>
      </c>
      <c r="B77" s="13">
        <f aca="true" t="shared" si="17" ref="B77:M77">+B75/B7</f>
        <v>4.518210625951685</v>
      </c>
      <c r="C77" s="8">
        <f t="shared" si="17"/>
        <v>2.859399529042386</v>
      </c>
      <c r="D77" s="8">
        <f t="shared" si="17"/>
        <v>5.716665485220103</v>
      </c>
      <c r="E77" s="8">
        <f t="shared" si="17"/>
        <v>5.016135084427767</v>
      </c>
      <c r="F77" s="8">
        <f t="shared" si="17"/>
        <v>7.41946657429858</v>
      </c>
      <c r="G77" s="9">
        <f t="shared" si="17"/>
        <v>10.273214285714285</v>
      </c>
      <c r="H77" s="8">
        <f t="shared" si="17"/>
        <v>2.864024336217845</v>
      </c>
      <c r="I77" s="8">
        <f t="shared" si="17"/>
        <v>1.8688999433285058</v>
      </c>
      <c r="J77" s="8">
        <f t="shared" si="17"/>
        <v>3.743074869284681</v>
      </c>
      <c r="K77" s="8">
        <f t="shared" si="17"/>
        <v>3.474441447049872</v>
      </c>
      <c r="L77" s="8">
        <f t="shared" si="17"/>
        <v>4.708860759493671</v>
      </c>
      <c r="M77" s="9">
        <f t="shared" si="17"/>
        <v>5.806818181818182</v>
      </c>
    </row>
    <row r="78" spans="1:13" ht="9.75" customHeight="1">
      <c r="A78" s="88"/>
      <c r="B78" s="13"/>
      <c r="C78" s="8"/>
      <c r="D78" s="8"/>
      <c r="E78" s="8"/>
      <c r="F78" s="8"/>
      <c r="G78" s="9"/>
      <c r="H78" s="8"/>
      <c r="I78" s="8"/>
      <c r="J78" s="8"/>
      <c r="K78" s="8"/>
      <c r="L78" s="8"/>
      <c r="M78" s="9"/>
    </row>
    <row r="79" spans="1:13" ht="15" customHeight="1">
      <c r="A79" s="87" t="s">
        <v>68</v>
      </c>
      <c r="B79" s="2"/>
      <c r="C79" s="3"/>
      <c r="D79" s="3"/>
      <c r="E79" s="3"/>
      <c r="F79" s="3"/>
      <c r="G79" s="4"/>
      <c r="H79" s="5"/>
      <c r="I79" s="6"/>
      <c r="J79" s="6"/>
      <c r="K79" s="6"/>
      <c r="L79" s="6"/>
      <c r="M79" s="7"/>
    </row>
    <row r="80" spans="1:13" ht="15" customHeight="1">
      <c r="A80" s="68" t="s">
        <v>29</v>
      </c>
      <c r="B80" s="48">
        <v>6261</v>
      </c>
      <c r="C80" s="49">
        <v>1771</v>
      </c>
      <c r="D80" s="49">
        <v>4490</v>
      </c>
      <c r="E80" s="49">
        <v>3102</v>
      </c>
      <c r="F80" s="49">
        <v>1133</v>
      </c>
      <c r="G80" s="51">
        <v>255</v>
      </c>
      <c r="H80" s="43">
        <v>5488</v>
      </c>
      <c r="I80" s="43">
        <v>1622</v>
      </c>
      <c r="J80" s="43">
        <v>3866</v>
      </c>
      <c r="K80" s="43">
        <v>2877</v>
      </c>
      <c r="L80" s="43">
        <v>876</v>
      </c>
      <c r="M80" s="52">
        <v>113</v>
      </c>
    </row>
    <row r="81" spans="1:13" ht="15" customHeight="1">
      <c r="A81" s="68" t="s">
        <v>32</v>
      </c>
      <c r="B81" s="13">
        <f aca="true" t="shared" si="18" ref="B81:M81">+B80/B7*100</f>
        <v>25.7664924482489</v>
      </c>
      <c r="C81" s="8">
        <f t="shared" si="18"/>
        <v>17.376373626373624</v>
      </c>
      <c r="D81" s="8">
        <f t="shared" si="18"/>
        <v>31.828170411852273</v>
      </c>
      <c r="E81" s="8">
        <f t="shared" si="18"/>
        <v>29.09943714821764</v>
      </c>
      <c r="F81" s="8">
        <f t="shared" si="18"/>
        <v>39.24489089019744</v>
      </c>
      <c r="G81" s="9">
        <f t="shared" si="18"/>
        <v>45.535714285714285</v>
      </c>
      <c r="H81" s="8">
        <f t="shared" si="18"/>
        <v>16.208393632416787</v>
      </c>
      <c r="I81" s="8">
        <f t="shared" si="18"/>
        <v>10.213462628297966</v>
      </c>
      <c r="J81" s="8">
        <f t="shared" si="18"/>
        <v>21.504060518411393</v>
      </c>
      <c r="K81" s="8">
        <f t="shared" si="18"/>
        <v>19.90039427267068</v>
      </c>
      <c r="L81" s="8">
        <f t="shared" si="18"/>
        <v>28.432327166504383</v>
      </c>
      <c r="M81" s="9">
        <f t="shared" si="18"/>
        <v>25.681818181818183</v>
      </c>
    </row>
    <row r="82" spans="1:13" ht="15" customHeight="1">
      <c r="A82" s="68" t="s">
        <v>33</v>
      </c>
      <c r="B82" s="48">
        <v>44233</v>
      </c>
      <c r="C82" s="49">
        <v>10771</v>
      </c>
      <c r="D82" s="49">
        <v>33462</v>
      </c>
      <c r="E82" s="49">
        <v>21741</v>
      </c>
      <c r="F82" s="49">
        <v>9013</v>
      </c>
      <c r="G82" s="51">
        <v>2708</v>
      </c>
      <c r="H82" s="43">
        <v>33178</v>
      </c>
      <c r="I82" s="43">
        <v>8997</v>
      </c>
      <c r="J82" s="43">
        <v>24181</v>
      </c>
      <c r="K82" s="43">
        <v>16501</v>
      </c>
      <c r="L82" s="43">
        <v>6548</v>
      </c>
      <c r="M82" s="52">
        <v>1132</v>
      </c>
    </row>
    <row r="83" spans="1:13" ht="15" customHeight="1">
      <c r="A83" s="68" t="s">
        <v>9</v>
      </c>
      <c r="B83" s="2">
        <f>+B82/$B$82*100</f>
        <v>100</v>
      </c>
      <c r="C83" s="8">
        <f>+C82/$B$82*100</f>
        <v>24.35059796984152</v>
      </c>
      <c r="D83" s="8">
        <f>+D82/$B$82*100</f>
        <v>75.64940203015847</v>
      </c>
      <c r="E83" s="8">
        <f>E82/D82*100</f>
        <v>64.97220727989958</v>
      </c>
      <c r="F83" s="8">
        <f>F82/D82*100</f>
        <v>26.935030781184626</v>
      </c>
      <c r="G83" s="9">
        <f>G82/D82*100</f>
        <v>8.092761938915785</v>
      </c>
      <c r="H83" s="10">
        <f>+H82/$H$82*100</f>
        <v>100</v>
      </c>
      <c r="I83" s="8">
        <f>+I82/$H$82*100</f>
        <v>27.117366929893304</v>
      </c>
      <c r="J83" s="8">
        <f>+J82/$H$82*100</f>
        <v>72.88263307010669</v>
      </c>
      <c r="K83" s="8">
        <f>K82/J82*100</f>
        <v>68.23952690128613</v>
      </c>
      <c r="L83" s="8">
        <f>L82/J82*100</f>
        <v>27.079111699268022</v>
      </c>
      <c r="M83" s="9">
        <f>M82/J82*100</f>
        <v>4.681361399445846</v>
      </c>
    </row>
    <row r="84" spans="1:13" ht="15" customHeight="1">
      <c r="A84" s="89" t="s">
        <v>40</v>
      </c>
      <c r="B84" s="21">
        <f aca="true" t="shared" si="19" ref="B84:M84">+B82/B7</f>
        <v>1.8203629779003252</v>
      </c>
      <c r="C84" s="22">
        <f t="shared" si="19"/>
        <v>1.056809262166405</v>
      </c>
      <c r="D84" s="22">
        <f t="shared" si="19"/>
        <v>2.372013893811583</v>
      </c>
      <c r="E84" s="22">
        <f t="shared" si="19"/>
        <v>2.0394934333958723</v>
      </c>
      <c r="F84" s="22">
        <f t="shared" si="19"/>
        <v>3.121925874610322</v>
      </c>
      <c r="G84" s="23">
        <f t="shared" si="19"/>
        <v>4.835714285714285</v>
      </c>
      <c r="H84" s="22">
        <f t="shared" si="19"/>
        <v>0.9798871791842642</v>
      </c>
      <c r="I84" s="22">
        <f t="shared" si="19"/>
        <v>0.5665260374031862</v>
      </c>
      <c r="J84" s="22">
        <f t="shared" si="19"/>
        <v>1.3450328178885305</v>
      </c>
      <c r="K84" s="22">
        <f t="shared" si="19"/>
        <v>1.1413847962924535</v>
      </c>
      <c r="L84" s="22">
        <f t="shared" si="19"/>
        <v>2.12528399870172</v>
      </c>
      <c r="M84" s="23">
        <f t="shared" si="19"/>
        <v>2.5727272727272728</v>
      </c>
    </row>
    <row r="85" spans="1:13" ht="15" customHeight="1">
      <c r="A85" s="120" t="s">
        <v>42</v>
      </c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</row>
  </sheetData>
  <sheetProtection/>
  <mergeCells count="13">
    <mergeCell ref="A45:M45"/>
    <mergeCell ref="A85:M85"/>
    <mergeCell ref="G3:I3"/>
    <mergeCell ref="A1:M1"/>
    <mergeCell ref="A4:A6"/>
    <mergeCell ref="B4:G4"/>
    <mergeCell ref="H4:M4"/>
    <mergeCell ref="B5:B6"/>
    <mergeCell ref="C5:C6"/>
    <mergeCell ref="D5:G5"/>
    <mergeCell ref="H5:H6"/>
    <mergeCell ref="I5:I6"/>
    <mergeCell ref="J5:M5"/>
  </mergeCells>
  <printOptions/>
  <pageMargins left="1" right="0.75" top="1" bottom="1" header="0.5" footer="0.5"/>
  <pageSetup firstPageNumber="47" useFirstPageNumber="1" horizontalDpi="600" verticalDpi="600" orientation="portrait" r:id="rId1"/>
  <headerFooter alignWithMargins="0">
    <oddFooter xml:space="preserve">&amp;L&amp;"Arial Narrow,Regular"&amp;9Zila Series : Kishoreganj&amp;C&amp;"Arial Narrow,Regular"&amp;P&amp;R
&amp;9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85"/>
  <sheetViews>
    <sheetView view="pageLayout" zoomScaleSheetLayoutView="100" workbookViewId="0" topLeftCell="A61">
      <selection activeCell="A22" sqref="A22"/>
    </sheetView>
  </sheetViews>
  <sheetFormatPr defaultColWidth="9.140625" defaultRowHeight="15" customHeight="1"/>
  <cols>
    <col min="1" max="1" width="21.421875" style="42" customWidth="1"/>
    <col min="2" max="3" width="6.00390625" style="42" customWidth="1"/>
    <col min="4" max="4" width="5.421875" style="42" customWidth="1"/>
    <col min="5" max="5" width="4.8515625" style="42" customWidth="1"/>
    <col min="6" max="6" width="5.421875" style="42" customWidth="1"/>
    <col min="7" max="7" width="5.00390625" style="42" customWidth="1"/>
    <col min="8" max="8" width="6.140625" style="42" customWidth="1"/>
    <col min="9" max="9" width="5.8515625" style="41" customWidth="1"/>
    <col min="10" max="10" width="5.140625" style="41" customWidth="1"/>
    <col min="11" max="11" width="4.8515625" style="41" customWidth="1"/>
    <col min="12" max="13" width="5.421875" style="41" customWidth="1"/>
    <col min="14" max="14" width="6.57421875" style="41" customWidth="1"/>
    <col min="15" max="16384" width="9.140625" style="41" customWidth="1"/>
  </cols>
  <sheetData>
    <row r="1" spans="1:13" ht="15" customHeight="1">
      <c r="A1" s="111" t="s">
        <v>54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9.75" customHeight="1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5" customHeight="1">
      <c r="A3" s="102" t="s">
        <v>82</v>
      </c>
      <c r="B3" s="103"/>
      <c r="C3" s="103"/>
      <c r="D3" s="103"/>
      <c r="E3" s="103"/>
      <c r="F3" s="125" t="s">
        <v>70</v>
      </c>
      <c r="G3" s="125"/>
      <c r="H3" s="125"/>
      <c r="I3" s="125"/>
      <c r="J3" s="108"/>
      <c r="K3" s="103" t="s">
        <v>0</v>
      </c>
      <c r="L3" s="108"/>
      <c r="M3" s="108"/>
    </row>
    <row r="4" spans="1:13" ht="15" customHeight="1">
      <c r="A4" s="115" t="s">
        <v>1</v>
      </c>
      <c r="B4" s="113">
        <v>1996</v>
      </c>
      <c r="C4" s="113"/>
      <c r="D4" s="113"/>
      <c r="E4" s="113"/>
      <c r="F4" s="113"/>
      <c r="G4" s="114"/>
      <c r="H4" s="112">
        <v>2008</v>
      </c>
      <c r="I4" s="113"/>
      <c r="J4" s="113"/>
      <c r="K4" s="113"/>
      <c r="L4" s="113"/>
      <c r="M4" s="114"/>
    </row>
    <row r="5" spans="1:13" ht="15" customHeight="1">
      <c r="A5" s="116"/>
      <c r="B5" s="126" t="s">
        <v>2</v>
      </c>
      <c r="C5" s="118" t="s">
        <v>36</v>
      </c>
      <c r="D5" s="112" t="s">
        <v>3</v>
      </c>
      <c r="E5" s="113"/>
      <c r="F5" s="113"/>
      <c r="G5" s="114"/>
      <c r="H5" s="118" t="s">
        <v>2</v>
      </c>
      <c r="I5" s="118" t="s">
        <v>36</v>
      </c>
      <c r="J5" s="112" t="s">
        <v>3</v>
      </c>
      <c r="K5" s="113"/>
      <c r="L5" s="113"/>
      <c r="M5" s="114"/>
    </row>
    <row r="6" spans="1:13" ht="20.25" customHeight="1">
      <c r="A6" s="117"/>
      <c r="B6" s="127"/>
      <c r="C6" s="119"/>
      <c r="D6" s="32" t="s">
        <v>4</v>
      </c>
      <c r="E6" s="32" t="s">
        <v>5</v>
      </c>
      <c r="F6" s="32" t="s">
        <v>6</v>
      </c>
      <c r="G6" s="32" t="s">
        <v>7</v>
      </c>
      <c r="H6" s="119"/>
      <c r="I6" s="119"/>
      <c r="J6" s="32" t="s">
        <v>4</v>
      </c>
      <c r="K6" s="32" t="s">
        <v>5</v>
      </c>
      <c r="L6" s="32" t="s">
        <v>6</v>
      </c>
      <c r="M6" s="32" t="s">
        <v>7</v>
      </c>
    </row>
    <row r="7" spans="1:13" ht="15" customHeight="1">
      <c r="A7" s="90" t="s">
        <v>8</v>
      </c>
      <c r="B7" s="34">
        <v>22074</v>
      </c>
      <c r="C7" s="34">
        <v>6997</v>
      </c>
      <c r="D7" s="34">
        <v>15077</v>
      </c>
      <c r="E7" s="34">
        <v>10492</v>
      </c>
      <c r="F7" s="34">
        <v>3503</v>
      </c>
      <c r="G7" s="4">
        <v>1082</v>
      </c>
      <c r="H7" s="35">
        <v>29176</v>
      </c>
      <c r="I7" s="35">
        <v>9261</v>
      </c>
      <c r="J7" s="35">
        <v>19915</v>
      </c>
      <c r="K7" s="35">
        <v>13997</v>
      </c>
      <c r="L7" s="35">
        <v>4861</v>
      </c>
      <c r="M7" s="36">
        <v>1057</v>
      </c>
    </row>
    <row r="8" spans="1:13" ht="15" customHeight="1">
      <c r="A8" s="68" t="s">
        <v>9</v>
      </c>
      <c r="B8" s="3">
        <f>+B7/$B$7*100</f>
        <v>100</v>
      </c>
      <c r="C8" s="8">
        <f>+C7/$B$7*100</f>
        <v>31.697925160822688</v>
      </c>
      <c r="D8" s="8">
        <f>+D7/$B$7*100</f>
        <v>68.30207483917732</v>
      </c>
      <c r="E8" s="8">
        <f>E7/D7*100</f>
        <v>69.58944087019964</v>
      </c>
      <c r="F8" s="8">
        <f>F7/D7*100</f>
        <v>23.23406513232075</v>
      </c>
      <c r="G8" s="9">
        <f>G7/D7*100</f>
        <v>7.176493997479605</v>
      </c>
      <c r="H8" s="10">
        <f>+H7/$H$7*100</f>
        <v>100</v>
      </c>
      <c r="I8" s="8">
        <f>+I7/$H$7*100</f>
        <v>31.741842610364685</v>
      </c>
      <c r="J8" s="8">
        <f>+J7/$H$7*100</f>
        <v>68.25815738963531</v>
      </c>
      <c r="K8" s="8">
        <f>K7/J7*100</f>
        <v>70.2837057494351</v>
      </c>
      <c r="L8" s="8">
        <f>L7/J7*100</f>
        <v>24.408737132814462</v>
      </c>
      <c r="M8" s="9">
        <f>M7/J7*100</f>
        <v>5.30755711775044</v>
      </c>
    </row>
    <row r="9" spans="1:13" ht="12.75" customHeight="1">
      <c r="A9" s="91"/>
      <c r="B9" s="3"/>
      <c r="C9" s="3"/>
      <c r="D9" s="3"/>
      <c r="E9" s="3"/>
      <c r="F9" s="3"/>
      <c r="G9" s="4"/>
      <c r="H9" s="5"/>
      <c r="I9" s="6"/>
      <c r="J9" s="6"/>
      <c r="K9" s="6"/>
      <c r="L9" s="6"/>
      <c r="M9" s="7"/>
    </row>
    <row r="10" spans="1:13" ht="15" customHeight="1">
      <c r="A10" s="92" t="s">
        <v>45</v>
      </c>
      <c r="B10" s="5"/>
      <c r="C10" s="5"/>
      <c r="D10" s="5"/>
      <c r="E10" s="5"/>
      <c r="F10" s="5"/>
      <c r="G10" s="7"/>
      <c r="H10" s="5"/>
      <c r="I10" s="6"/>
      <c r="J10" s="6"/>
      <c r="K10" s="6"/>
      <c r="L10" s="6"/>
      <c r="M10" s="7"/>
    </row>
    <row r="11" spans="1:13" ht="15" customHeight="1">
      <c r="A11" s="93" t="s">
        <v>10</v>
      </c>
      <c r="B11" s="34">
        <v>13178</v>
      </c>
      <c r="C11" s="34">
        <v>4850</v>
      </c>
      <c r="D11" s="34">
        <v>8328</v>
      </c>
      <c r="E11" s="34">
        <v>6034</v>
      </c>
      <c r="F11" s="34">
        <v>1721</v>
      </c>
      <c r="G11" s="4">
        <v>573</v>
      </c>
      <c r="H11" s="35">
        <v>15369</v>
      </c>
      <c r="I11" s="35">
        <v>6606</v>
      </c>
      <c r="J11" s="35">
        <v>8763</v>
      </c>
      <c r="K11" s="35">
        <v>6424</v>
      </c>
      <c r="L11" s="35">
        <v>1912</v>
      </c>
      <c r="M11" s="36">
        <v>427</v>
      </c>
    </row>
    <row r="12" spans="1:13" ht="15" customHeight="1">
      <c r="A12" s="68" t="s">
        <v>84</v>
      </c>
      <c r="B12" s="3">
        <f>+B11/$B$11*100</f>
        <v>100</v>
      </c>
      <c r="C12" s="8">
        <f>+C11/$B$11*100</f>
        <v>36.80376384883897</v>
      </c>
      <c r="D12" s="8">
        <f>+D11/$B$11*100</f>
        <v>63.196236151161024</v>
      </c>
      <c r="E12" s="8">
        <f>E11/D11*100</f>
        <v>72.45437079731028</v>
      </c>
      <c r="F12" s="8">
        <f>F11/D11*100</f>
        <v>20.665225744476466</v>
      </c>
      <c r="G12" s="9">
        <f>G11/D11*100</f>
        <v>6.880403458213256</v>
      </c>
      <c r="H12" s="5">
        <f>+H11/$H$11*100</f>
        <v>100</v>
      </c>
      <c r="I12" s="12">
        <f>+I11/$H$11*100</f>
        <v>42.98262736677728</v>
      </c>
      <c r="J12" s="12">
        <f>+J11/$H$11*100</f>
        <v>57.01737263322272</v>
      </c>
      <c r="K12" s="8">
        <f>K11/J11*100</f>
        <v>73.30822777587585</v>
      </c>
      <c r="L12" s="8">
        <f>L11/J11*100</f>
        <v>21.819011753965537</v>
      </c>
      <c r="M12" s="9">
        <f>M11/J11*100</f>
        <v>4.872760470158621</v>
      </c>
    </row>
    <row r="13" spans="1:13" ht="15" customHeight="1">
      <c r="A13" s="68" t="s">
        <v>85</v>
      </c>
      <c r="B13" s="8">
        <f aca="true" t="shared" si="0" ref="B13:M13">+B11/B7*100</f>
        <v>59.6991936214551</v>
      </c>
      <c r="C13" s="8">
        <f t="shared" si="0"/>
        <v>69.31542089466915</v>
      </c>
      <c r="D13" s="8">
        <f t="shared" si="0"/>
        <v>55.236452875240424</v>
      </c>
      <c r="E13" s="8">
        <f t="shared" si="0"/>
        <v>57.51048417842165</v>
      </c>
      <c r="F13" s="8">
        <f t="shared" si="0"/>
        <v>49.129317727662006</v>
      </c>
      <c r="G13" s="9">
        <f t="shared" si="0"/>
        <v>52.957486136783736</v>
      </c>
      <c r="H13" s="8">
        <f t="shared" si="0"/>
        <v>52.67685769125309</v>
      </c>
      <c r="I13" s="8">
        <f t="shared" si="0"/>
        <v>71.33138969873663</v>
      </c>
      <c r="J13" s="8">
        <f t="shared" si="0"/>
        <v>44.002008536279185</v>
      </c>
      <c r="K13" s="8">
        <f t="shared" si="0"/>
        <v>45.89554904622419</v>
      </c>
      <c r="L13" s="8">
        <f t="shared" si="0"/>
        <v>39.33347047932524</v>
      </c>
      <c r="M13" s="9">
        <f t="shared" si="0"/>
        <v>40.397350993377486</v>
      </c>
    </row>
    <row r="14" spans="1:13" ht="14.25" customHeight="1">
      <c r="A14" s="91"/>
      <c r="B14" s="15"/>
      <c r="C14" s="15"/>
      <c r="D14" s="15"/>
      <c r="E14" s="15"/>
      <c r="F14" s="15"/>
      <c r="G14" s="16"/>
      <c r="H14" s="5"/>
      <c r="I14" s="6"/>
      <c r="J14" s="6"/>
      <c r="K14" s="6"/>
      <c r="L14" s="6"/>
      <c r="M14" s="7"/>
    </row>
    <row r="15" spans="1:13" ht="15" customHeight="1">
      <c r="A15" s="92" t="s">
        <v>12</v>
      </c>
      <c r="B15" s="34">
        <v>5912</v>
      </c>
      <c r="C15" s="34">
        <v>99</v>
      </c>
      <c r="D15" s="34">
        <v>5813</v>
      </c>
      <c r="E15" s="34">
        <v>3570</v>
      </c>
      <c r="F15" s="34">
        <v>1737</v>
      </c>
      <c r="G15" s="4">
        <v>506</v>
      </c>
      <c r="H15" s="35">
        <v>9536</v>
      </c>
      <c r="I15" s="35">
        <v>282</v>
      </c>
      <c r="J15" s="35">
        <v>9254</v>
      </c>
      <c r="K15" s="35">
        <v>5901</v>
      </c>
      <c r="L15" s="35">
        <v>2737</v>
      </c>
      <c r="M15" s="36">
        <v>616</v>
      </c>
    </row>
    <row r="16" spans="1:13" ht="15" customHeight="1">
      <c r="A16" s="68" t="s">
        <v>86</v>
      </c>
      <c r="B16" s="3">
        <v>100</v>
      </c>
      <c r="C16" s="8">
        <f>C15/B15*100</f>
        <v>1.6745602165087956</v>
      </c>
      <c r="D16" s="8">
        <f>D15/B15*100</f>
        <v>98.3254397834912</v>
      </c>
      <c r="E16" s="8">
        <f>E15/D15*100</f>
        <v>61.41407190779288</v>
      </c>
      <c r="F16" s="8">
        <f>F15/D15*100</f>
        <v>29.881300533287458</v>
      </c>
      <c r="G16" s="9">
        <f>G15/D15*100</f>
        <v>8.704627558919663</v>
      </c>
      <c r="H16" s="5">
        <f>+H15/$H$15*100</f>
        <v>100</v>
      </c>
      <c r="I16" s="12">
        <f>+I15/$H$15*100</f>
        <v>2.957214765100671</v>
      </c>
      <c r="J16" s="12">
        <f>+J15/$H$15*100</f>
        <v>97.04278523489933</v>
      </c>
      <c r="K16" s="8">
        <f>K15/J15*100</f>
        <v>63.767019667170956</v>
      </c>
      <c r="L16" s="8">
        <f>L15/J15*100</f>
        <v>29.576399394856278</v>
      </c>
      <c r="M16" s="9">
        <f>M15/J15*100</f>
        <v>6.656580937972769</v>
      </c>
    </row>
    <row r="17" spans="1:13" ht="15" customHeight="1">
      <c r="A17" s="68" t="s">
        <v>85</v>
      </c>
      <c r="B17" s="8">
        <f aca="true" t="shared" si="1" ref="B17:M17">+B15/B7*100</f>
        <v>26.782640210202047</v>
      </c>
      <c r="C17" s="8">
        <f t="shared" si="1"/>
        <v>1.4148920966128342</v>
      </c>
      <c r="D17" s="8">
        <f t="shared" si="1"/>
        <v>38.555415533594214</v>
      </c>
      <c r="E17" s="8">
        <f t="shared" si="1"/>
        <v>34.02592451391536</v>
      </c>
      <c r="F17" s="8">
        <f t="shared" si="1"/>
        <v>49.58606908364259</v>
      </c>
      <c r="G17" s="9">
        <f t="shared" si="1"/>
        <v>46.76524953789279</v>
      </c>
      <c r="H17" s="8">
        <f t="shared" si="1"/>
        <v>32.6843981354538</v>
      </c>
      <c r="I17" s="8">
        <f t="shared" si="1"/>
        <v>3.0450275348234532</v>
      </c>
      <c r="J17" s="8">
        <f t="shared" si="1"/>
        <v>46.46748681898067</v>
      </c>
      <c r="K17" s="8">
        <f t="shared" si="1"/>
        <v>42.15903407873115</v>
      </c>
      <c r="L17" s="8">
        <f t="shared" si="1"/>
        <v>56.30528697798807</v>
      </c>
      <c r="M17" s="9">
        <f t="shared" si="1"/>
        <v>58.27814569536424</v>
      </c>
    </row>
    <row r="18" spans="1:13" ht="12.75" customHeight="1">
      <c r="A18" s="91"/>
      <c r="B18" s="5"/>
      <c r="C18" s="15"/>
      <c r="D18" s="15"/>
      <c r="E18" s="15"/>
      <c r="F18" s="15"/>
      <c r="G18" s="16"/>
      <c r="H18" s="5"/>
      <c r="I18" s="6"/>
      <c r="J18" s="6"/>
      <c r="K18" s="6"/>
      <c r="L18" s="6"/>
      <c r="M18" s="7"/>
    </row>
    <row r="19" spans="1:13" ht="15" customHeight="1">
      <c r="A19" s="93" t="s">
        <v>14</v>
      </c>
      <c r="B19" s="34">
        <v>2984</v>
      </c>
      <c r="C19" s="34">
        <v>2048</v>
      </c>
      <c r="D19" s="34">
        <v>936</v>
      </c>
      <c r="E19" s="34">
        <v>888</v>
      </c>
      <c r="F19" s="34">
        <v>45</v>
      </c>
      <c r="G19" s="4">
        <v>3</v>
      </c>
      <c r="H19" s="35">
        <v>4271</v>
      </c>
      <c r="I19" s="35">
        <v>2373</v>
      </c>
      <c r="J19" s="35">
        <v>1898</v>
      </c>
      <c r="K19" s="35">
        <v>1672</v>
      </c>
      <c r="L19" s="35">
        <v>212</v>
      </c>
      <c r="M19" s="36">
        <v>14</v>
      </c>
    </row>
    <row r="20" spans="1:13" ht="15" customHeight="1">
      <c r="A20" s="68" t="s">
        <v>84</v>
      </c>
      <c r="B20" s="3">
        <f>+B19/$B$19*100</f>
        <v>100</v>
      </c>
      <c r="C20" s="8">
        <f>+C19/$B$19*100</f>
        <v>68.63270777479893</v>
      </c>
      <c r="D20" s="8">
        <f>+D19/$B$19*100</f>
        <v>31.36729222520107</v>
      </c>
      <c r="E20" s="8">
        <f>E19/D19*100</f>
        <v>94.87179487179486</v>
      </c>
      <c r="F20" s="8">
        <f>F19/D19*100</f>
        <v>4.807692307692308</v>
      </c>
      <c r="G20" s="9">
        <f>G19/D19*100</f>
        <v>0.3205128205128205</v>
      </c>
      <c r="H20" s="5">
        <f>+H19/$H$19*100</f>
        <v>100</v>
      </c>
      <c r="I20" s="12">
        <f>+I19/$H$19*100</f>
        <v>55.56075860454226</v>
      </c>
      <c r="J20" s="12">
        <f>+J19/$H$19*100</f>
        <v>44.43924139545774</v>
      </c>
      <c r="K20" s="8">
        <f>K19/J19*100</f>
        <v>88.0927291886196</v>
      </c>
      <c r="L20" s="8">
        <f>L19/J19*100</f>
        <v>11.169652265542677</v>
      </c>
      <c r="M20" s="9">
        <f>M19/J19*100</f>
        <v>0.7376185458377239</v>
      </c>
    </row>
    <row r="21" spans="1:13" ht="15" customHeight="1">
      <c r="A21" s="68" t="s">
        <v>85</v>
      </c>
      <c r="B21" s="8">
        <f aca="true" t="shared" si="2" ref="B21:M21">+B19/B7*100</f>
        <v>13.518166168342846</v>
      </c>
      <c r="C21" s="8">
        <f t="shared" si="2"/>
        <v>29.26968700871802</v>
      </c>
      <c r="D21" s="8">
        <f t="shared" si="2"/>
        <v>6.208131591165351</v>
      </c>
      <c r="E21" s="8">
        <f t="shared" si="2"/>
        <v>8.46359130766298</v>
      </c>
      <c r="F21" s="8">
        <f t="shared" si="2"/>
        <v>1.284613188695404</v>
      </c>
      <c r="G21" s="9">
        <f t="shared" si="2"/>
        <v>0.27726432532347506</v>
      </c>
      <c r="H21" s="8">
        <f t="shared" si="2"/>
        <v>14.638744173293116</v>
      </c>
      <c r="I21" s="8">
        <f t="shared" si="2"/>
        <v>25.623582766439913</v>
      </c>
      <c r="J21" s="8">
        <f t="shared" si="2"/>
        <v>9.530504644740144</v>
      </c>
      <c r="K21" s="8">
        <f t="shared" si="2"/>
        <v>11.945416875044652</v>
      </c>
      <c r="L21" s="8">
        <f t="shared" si="2"/>
        <v>4.36124254268669</v>
      </c>
      <c r="M21" s="9">
        <f t="shared" si="2"/>
        <v>1.3245033112582782</v>
      </c>
    </row>
    <row r="22" spans="1:13" ht="14.25" customHeight="1">
      <c r="A22" s="91"/>
      <c r="B22" s="3"/>
      <c r="C22" s="3"/>
      <c r="D22" s="3"/>
      <c r="E22" s="3"/>
      <c r="F22" s="3"/>
      <c r="G22" s="4"/>
      <c r="H22" s="5"/>
      <c r="I22" s="6"/>
      <c r="J22" s="6"/>
      <c r="K22" s="6"/>
      <c r="L22" s="6"/>
      <c r="M22" s="7"/>
    </row>
    <row r="23" spans="1:13" ht="15" customHeight="1">
      <c r="A23" s="94" t="s">
        <v>15</v>
      </c>
      <c r="B23" s="34">
        <v>7862</v>
      </c>
      <c r="C23" s="34">
        <v>4083</v>
      </c>
      <c r="D23" s="34">
        <v>3779</v>
      </c>
      <c r="E23" s="34">
        <v>3391</v>
      </c>
      <c r="F23" s="34">
        <v>314</v>
      </c>
      <c r="G23" s="4">
        <v>74</v>
      </c>
      <c r="H23" s="35">
        <v>14249</v>
      </c>
      <c r="I23" s="35">
        <v>6156</v>
      </c>
      <c r="J23" s="35">
        <v>8093</v>
      </c>
      <c r="K23" s="35">
        <v>6996</v>
      </c>
      <c r="L23" s="35">
        <v>976</v>
      </c>
      <c r="M23" s="36">
        <v>121</v>
      </c>
    </row>
    <row r="24" spans="1:13" ht="15" customHeight="1">
      <c r="A24" s="68" t="s">
        <v>13</v>
      </c>
      <c r="B24" s="3">
        <f>+B23/$B$23*100</f>
        <v>100</v>
      </c>
      <c r="C24" s="8">
        <f>+C23/$B$23*100</f>
        <v>51.93335029254642</v>
      </c>
      <c r="D24" s="8">
        <f>+D23/$B$23*100</f>
        <v>48.06664970745357</v>
      </c>
      <c r="E24" s="8">
        <f>E23/D23*100</f>
        <v>89.73273352738819</v>
      </c>
      <c r="F24" s="8">
        <f>F23/D23*100</f>
        <v>8.309076475258005</v>
      </c>
      <c r="G24" s="9">
        <f>G23/D23*100</f>
        <v>1.9581899973537973</v>
      </c>
      <c r="H24" s="5">
        <f>+H23/$H$23*100</f>
        <v>100</v>
      </c>
      <c r="I24" s="15">
        <f>+I23/$H$23*100</f>
        <v>43.20303179170468</v>
      </c>
      <c r="J24" s="15">
        <f>+J23/$H$23*100</f>
        <v>56.79696820829532</v>
      </c>
      <c r="K24" s="8">
        <f>K23/J23*100</f>
        <v>86.44507599159768</v>
      </c>
      <c r="L24" s="8">
        <f>L23/J23*100</f>
        <v>12.059804769553935</v>
      </c>
      <c r="M24" s="9">
        <f>M23/J23*100</f>
        <v>1.4951192388483876</v>
      </c>
    </row>
    <row r="25" spans="1:13" ht="15" customHeight="1">
      <c r="A25" s="68" t="s">
        <v>11</v>
      </c>
      <c r="B25" s="8">
        <f aca="true" t="shared" si="3" ref="B25:M25">+B23/B7*100</f>
        <v>35.616562471686144</v>
      </c>
      <c r="C25" s="8">
        <f t="shared" si="3"/>
        <v>58.353580105759605</v>
      </c>
      <c r="D25" s="8">
        <f t="shared" si="3"/>
        <v>25.064668037407973</v>
      </c>
      <c r="E25" s="8">
        <f t="shared" si="3"/>
        <v>32.31986275257339</v>
      </c>
      <c r="F25" s="8">
        <f t="shared" si="3"/>
        <v>8.963745361119042</v>
      </c>
      <c r="G25" s="9">
        <f t="shared" si="3"/>
        <v>6.839186691312385</v>
      </c>
      <c r="H25" s="8">
        <f t="shared" si="3"/>
        <v>48.838086098162876</v>
      </c>
      <c r="I25" s="8">
        <f t="shared" si="3"/>
        <v>66.47230320699708</v>
      </c>
      <c r="J25" s="8">
        <f t="shared" si="3"/>
        <v>40.637710268641726</v>
      </c>
      <c r="K25" s="8">
        <f t="shared" si="3"/>
        <v>49.9821390297921</v>
      </c>
      <c r="L25" s="8">
        <f t="shared" si="3"/>
        <v>20.07817321538778</v>
      </c>
      <c r="M25" s="9">
        <f t="shared" si="3"/>
        <v>11.447492904446547</v>
      </c>
    </row>
    <row r="26" spans="1:13" ht="12" customHeight="1">
      <c r="A26" s="91"/>
      <c r="B26" s="3"/>
      <c r="C26" s="3"/>
      <c r="D26" s="3"/>
      <c r="E26" s="3"/>
      <c r="F26" s="3"/>
      <c r="G26" s="4"/>
      <c r="H26" s="5"/>
      <c r="I26" s="6"/>
      <c r="J26" s="6"/>
      <c r="K26" s="6"/>
      <c r="L26" s="6"/>
      <c r="M26" s="7"/>
    </row>
    <row r="27" spans="1:13" ht="15" customHeight="1">
      <c r="A27" s="92" t="s">
        <v>16</v>
      </c>
      <c r="B27" s="34">
        <v>38071</v>
      </c>
      <c r="C27" s="34">
        <v>1470</v>
      </c>
      <c r="D27" s="34">
        <v>36601</v>
      </c>
      <c r="E27" s="34">
        <v>9676</v>
      </c>
      <c r="F27" s="34">
        <v>12983</v>
      </c>
      <c r="G27" s="4">
        <v>13942</v>
      </c>
      <c r="H27" s="35">
        <v>43184</v>
      </c>
      <c r="I27" s="35">
        <v>3782</v>
      </c>
      <c r="J27" s="35">
        <v>39402</v>
      </c>
      <c r="K27" s="35">
        <v>12483</v>
      </c>
      <c r="L27" s="35">
        <v>15423</v>
      </c>
      <c r="M27" s="36">
        <v>11496</v>
      </c>
    </row>
    <row r="28" spans="1:13" ht="15" customHeight="1">
      <c r="A28" s="68" t="s">
        <v>13</v>
      </c>
      <c r="B28" s="3">
        <f>+B27/$B$27*100</f>
        <v>100</v>
      </c>
      <c r="C28" s="8">
        <f>+C27/$B$27*100</f>
        <v>3.8612066927582678</v>
      </c>
      <c r="D28" s="8">
        <f>+D27/$B$27*100</f>
        <v>96.13879330724173</v>
      </c>
      <c r="E28" s="8">
        <f>E27/D27*100</f>
        <v>26.436436162946368</v>
      </c>
      <c r="F28" s="8">
        <f>F27/D27*100</f>
        <v>35.471708423267124</v>
      </c>
      <c r="G28" s="9">
        <f>G27/D27*100</f>
        <v>38.091855413786504</v>
      </c>
      <c r="H28" s="5">
        <f>+H27/$H$27*100</f>
        <v>100</v>
      </c>
      <c r="I28" s="12">
        <f>+I27/$H$27*100</f>
        <v>8.75787328640237</v>
      </c>
      <c r="J28" s="12">
        <f>+J27/$H$27*100</f>
        <v>91.24212671359763</v>
      </c>
      <c r="K28" s="8">
        <f>K27/J27*100</f>
        <v>31.681132937414347</v>
      </c>
      <c r="L28" s="8">
        <f>L27/J27*100</f>
        <v>39.14268311253235</v>
      </c>
      <c r="M28" s="9">
        <f>M27/J27*100</f>
        <v>29.176183950053296</v>
      </c>
    </row>
    <row r="29" spans="1:13" ht="15" customHeight="1">
      <c r="A29" s="68" t="s">
        <v>17</v>
      </c>
      <c r="B29" s="8">
        <f aca="true" t="shared" si="4" ref="B29:M29">+B27/B32*100</f>
        <v>97.69059043904443</v>
      </c>
      <c r="C29" s="8">
        <f t="shared" si="4"/>
        <v>647.5770925110132</v>
      </c>
      <c r="D29" s="8">
        <f t="shared" si="4"/>
        <v>94.4688209787322</v>
      </c>
      <c r="E29" s="8">
        <f t="shared" si="4"/>
        <v>96.6729943051254</v>
      </c>
      <c r="F29" s="8">
        <f t="shared" si="4"/>
        <v>89.73596903511198</v>
      </c>
      <c r="G29" s="9">
        <f t="shared" si="4"/>
        <v>97.72201584075138</v>
      </c>
      <c r="H29" s="8">
        <f t="shared" si="4"/>
        <v>88.55531631292935</v>
      </c>
      <c r="I29" s="8">
        <f t="shared" si="4"/>
        <v>365.41062801932367</v>
      </c>
      <c r="J29" s="8">
        <f t="shared" si="4"/>
        <v>82.55185417976115</v>
      </c>
      <c r="K29" s="8">
        <f t="shared" si="4"/>
        <v>82.69077901430842</v>
      </c>
      <c r="L29" s="8">
        <f t="shared" si="4"/>
        <v>80.78675815829448</v>
      </c>
      <c r="M29" s="9">
        <f t="shared" si="4"/>
        <v>84.8851805360703</v>
      </c>
    </row>
    <row r="30" spans="1:13" ht="15" customHeight="1">
      <c r="A30" s="68" t="s">
        <v>18</v>
      </c>
      <c r="B30" s="8">
        <f aca="true" t="shared" si="5" ref="B30:M30">+B27/B7</f>
        <v>1.7246987405998007</v>
      </c>
      <c r="C30" s="8">
        <f t="shared" si="5"/>
        <v>0.21009003858796627</v>
      </c>
      <c r="D30" s="8">
        <f t="shared" si="5"/>
        <v>2.4276049611991777</v>
      </c>
      <c r="E30" s="8">
        <f t="shared" si="5"/>
        <v>0.9222264582539077</v>
      </c>
      <c r="F30" s="8">
        <f t="shared" si="5"/>
        <v>3.7062517841849845</v>
      </c>
      <c r="G30" s="9">
        <f t="shared" si="5"/>
        <v>12.88539741219963</v>
      </c>
      <c r="H30" s="8">
        <f t="shared" si="5"/>
        <v>1.4801206471072115</v>
      </c>
      <c r="I30" s="8">
        <f t="shared" si="5"/>
        <v>0.40837922470575533</v>
      </c>
      <c r="J30" s="8">
        <f t="shared" si="5"/>
        <v>1.978508661812704</v>
      </c>
      <c r="K30" s="8">
        <f t="shared" si="5"/>
        <v>0.8918339644209473</v>
      </c>
      <c r="L30" s="8">
        <f t="shared" si="5"/>
        <v>3.172803949804567</v>
      </c>
      <c r="M30" s="9">
        <f t="shared" si="5"/>
        <v>10.876064333017975</v>
      </c>
    </row>
    <row r="31" spans="1:13" ht="14.25" customHeight="1">
      <c r="A31" s="91"/>
      <c r="B31" s="3"/>
      <c r="C31" s="3"/>
      <c r="D31" s="3"/>
      <c r="E31" s="3"/>
      <c r="F31" s="3"/>
      <c r="G31" s="4"/>
      <c r="H31" s="5"/>
      <c r="I31" s="6"/>
      <c r="J31" s="6"/>
      <c r="K31" s="6"/>
      <c r="L31" s="6"/>
      <c r="M31" s="7"/>
    </row>
    <row r="32" spans="1:13" ht="15" customHeight="1">
      <c r="A32" s="93" t="s">
        <v>47</v>
      </c>
      <c r="B32" s="34">
        <v>38971</v>
      </c>
      <c r="C32" s="34">
        <v>227</v>
      </c>
      <c r="D32" s="34">
        <v>38744</v>
      </c>
      <c r="E32" s="34">
        <v>10009</v>
      </c>
      <c r="F32" s="34">
        <v>14468</v>
      </c>
      <c r="G32" s="4">
        <v>14267</v>
      </c>
      <c r="H32" s="35">
        <v>48765</v>
      </c>
      <c r="I32" s="35">
        <v>1035</v>
      </c>
      <c r="J32" s="35">
        <v>47730</v>
      </c>
      <c r="K32" s="35">
        <v>15096</v>
      </c>
      <c r="L32" s="35">
        <v>19091</v>
      </c>
      <c r="M32" s="36">
        <v>13543</v>
      </c>
    </row>
    <row r="33" spans="1:13" ht="15" customHeight="1">
      <c r="A33" s="68" t="s">
        <v>13</v>
      </c>
      <c r="B33" s="3">
        <f>+B32/$B$32*100</f>
        <v>100</v>
      </c>
      <c r="C33" s="8">
        <f>+C32/$B$32*100</f>
        <v>0.5824844114854635</v>
      </c>
      <c r="D33" s="8">
        <f>+D32/$B$32*100</f>
        <v>99.41751558851453</v>
      </c>
      <c r="E33" s="8">
        <f>E32/D32*100</f>
        <v>25.833677472640925</v>
      </c>
      <c r="F33" s="8">
        <f>F32/D32*100</f>
        <v>37.34255626677679</v>
      </c>
      <c r="G33" s="9">
        <f>G32/D32*100</f>
        <v>36.82376626058229</v>
      </c>
      <c r="H33" s="5">
        <f>+H32/$H$32*100</f>
        <v>100</v>
      </c>
      <c r="I33" s="12">
        <f>+I32/$H$32*100</f>
        <v>2.1224238695785913</v>
      </c>
      <c r="J33" s="12">
        <f>+J32/$H$32*100</f>
        <v>97.8775761304214</v>
      </c>
      <c r="K33" s="8">
        <f>K32/J32*100</f>
        <v>31.627906976744185</v>
      </c>
      <c r="L33" s="8">
        <f>L32/J32*100</f>
        <v>39.997904881625814</v>
      </c>
      <c r="M33" s="9">
        <f>M32/J32*100</f>
        <v>28.374188141630004</v>
      </c>
    </row>
    <row r="34" spans="1:13" ht="15" customHeight="1">
      <c r="A34" s="68" t="s">
        <v>18</v>
      </c>
      <c r="B34" s="8">
        <f aca="true" t="shared" si="6" ref="B34:M34">+B32/B7</f>
        <v>1.765470689498958</v>
      </c>
      <c r="C34" s="8">
        <f t="shared" si="6"/>
        <v>0.032442475346577106</v>
      </c>
      <c r="D34" s="8">
        <f t="shared" si="6"/>
        <v>2.56974199111229</v>
      </c>
      <c r="E34" s="8">
        <f t="shared" si="6"/>
        <v>0.9539649256576439</v>
      </c>
      <c r="F34" s="8">
        <f t="shared" si="6"/>
        <v>4.1301741364544675</v>
      </c>
      <c r="G34" s="9">
        <f t="shared" si="6"/>
        <v>13.185767097966728</v>
      </c>
      <c r="H34" s="8">
        <f t="shared" si="6"/>
        <v>1.6714080065807513</v>
      </c>
      <c r="I34" s="8">
        <f t="shared" si="6"/>
        <v>0.11175898931000972</v>
      </c>
      <c r="J34" s="8">
        <f t="shared" si="6"/>
        <v>2.3966859151393423</v>
      </c>
      <c r="K34" s="8">
        <f t="shared" si="6"/>
        <v>1.0785168250339359</v>
      </c>
      <c r="L34" s="8">
        <f t="shared" si="6"/>
        <v>3.927381197284509</v>
      </c>
      <c r="M34" s="9">
        <f t="shared" si="6"/>
        <v>12.81267738883633</v>
      </c>
    </row>
    <row r="35" spans="1:13" ht="14.25" customHeight="1">
      <c r="A35" s="88"/>
      <c r="B35" s="18"/>
      <c r="C35" s="18"/>
      <c r="D35" s="18"/>
      <c r="E35" s="18"/>
      <c r="F35" s="5"/>
      <c r="G35" s="7"/>
      <c r="H35" s="5"/>
      <c r="I35" s="6"/>
      <c r="J35" s="6"/>
      <c r="K35" s="6"/>
      <c r="L35" s="6"/>
      <c r="M35" s="7"/>
    </row>
    <row r="36" spans="1:13" ht="15" customHeight="1">
      <c r="A36" s="85" t="s">
        <v>87</v>
      </c>
      <c r="B36" s="34">
        <v>892</v>
      </c>
      <c r="C36" s="34">
        <v>172</v>
      </c>
      <c r="D36" s="34">
        <v>720</v>
      </c>
      <c r="E36" s="34">
        <v>369</v>
      </c>
      <c r="F36" s="34">
        <v>217</v>
      </c>
      <c r="G36" s="4">
        <v>134</v>
      </c>
      <c r="H36" s="35">
        <v>1413</v>
      </c>
      <c r="I36" s="35">
        <v>362</v>
      </c>
      <c r="J36" s="35">
        <v>1051</v>
      </c>
      <c r="K36" s="35">
        <v>565</v>
      </c>
      <c r="L36" s="35">
        <v>333</v>
      </c>
      <c r="M36" s="36">
        <v>153</v>
      </c>
    </row>
    <row r="37" spans="1:13" ht="15" customHeight="1">
      <c r="A37" s="68" t="s">
        <v>13</v>
      </c>
      <c r="B37" s="10">
        <f>+B36/$B$36*100</f>
        <v>100</v>
      </c>
      <c r="C37" s="8">
        <f>+C36/$B$36*100</f>
        <v>19.282511210762333</v>
      </c>
      <c r="D37" s="8">
        <f>+D36/$B$36*100</f>
        <v>80.71748878923766</v>
      </c>
      <c r="E37" s="8">
        <f>E36/D36*100</f>
        <v>51.24999999999999</v>
      </c>
      <c r="F37" s="8">
        <f>F36/D36*100</f>
        <v>30.138888888888886</v>
      </c>
      <c r="G37" s="9">
        <f>G36/D36*100</f>
        <v>18.61111111111111</v>
      </c>
      <c r="H37" s="20">
        <f>+H36/$H$36*100</f>
        <v>100</v>
      </c>
      <c r="I37" s="12">
        <f>+I36/$H$36*100</f>
        <v>25.619249823071478</v>
      </c>
      <c r="J37" s="12">
        <f>+J36/$H$36*100</f>
        <v>74.38075017692853</v>
      </c>
      <c r="K37" s="8">
        <f>K36/J36*100</f>
        <v>53.758325404376784</v>
      </c>
      <c r="L37" s="8">
        <f>L36/J36*100</f>
        <v>31.68411037107517</v>
      </c>
      <c r="M37" s="9">
        <f>M36/J36*100</f>
        <v>14.55756422454805</v>
      </c>
    </row>
    <row r="38" spans="1:13" ht="15" customHeight="1">
      <c r="A38" s="68" t="s">
        <v>19</v>
      </c>
      <c r="B38" s="8">
        <f aca="true" t="shared" si="7" ref="B38:M38">+B36/B32*100</f>
        <v>2.2888814759693106</v>
      </c>
      <c r="C38" s="8">
        <f t="shared" si="7"/>
        <v>75.77092511013215</v>
      </c>
      <c r="D38" s="8">
        <f t="shared" si="7"/>
        <v>1.858352260995251</v>
      </c>
      <c r="E38" s="8">
        <f t="shared" si="7"/>
        <v>3.6866819862124087</v>
      </c>
      <c r="F38" s="8">
        <f t="shared" si="7"/>
        <v>1.4998617638927287</v>
      </c>
      <c r="G38" s="9">
        <f t="shared" si="7"/>
        <v>0.9392303918132753</v>
      </c>
      <c r="H38" s="8">
        <f t="shared" si="7"/>
        <v>2.8975699784681637</v>
      </c>
      <c r="I38" s="8">
        <f t="shared" si="7"/>
        <v>34.97584541062802</v>
      </c>
      <c r="J38" s="8">
        <f t="shared" si="7"/>
        <v>2.2019694112717367</v>
      </c>
      <c r="K38" s="8">
        <f t="shared" si="7"/>
        <v>3.7427133015368312</v>
      </c>
      <c r="L38" s="8">
        <f t="shared" si="7"/>
        <v>1.744277408202818</v>
      </c>
      <c r="M38" s="9">
        <f t="shared" si="7"/>
        <v>1.1297349184080336</v>
      </c>
    </row>
    <row r="39" spans="1:13" ht="15" customHeight="1">
      <c r="A39" s="68" t="s">
        <v>18</v>
      </c>
      <c r="B39" s="8">
        <f aca="true" t="shared" si="8" ref="B39:M39">+B36/B7</f>
        <v>0.040409531575609316</v>
      </c>
      <c r="C39" s="8">
        <f t="shared" si="8"/>
        <v>0.024581963698728025</v>
      </c>
      <c r="D39" s="8">
        <f t="shared" si="8"/>
        <v>0.047754858393579624</v>
      </c>
      <c r="E39" s="8">
        <f t="shared" si="8"/>
        <v>0.03516965306900496</v>
      </c>
      <c r="F39" s="8">
        <f t="shared" si="8"/>
        <v>0.061946902654867256</v>
      </c>
      <c r="G39" s="9">
        <f t="shared" si="8"/>
        <v>0.12384473197781885</v>
      </c>
      <c r="H39" s="8">
        <f t="shared" si="8"/>
        <v>0.048430216616397036</v>
      </c>
      <c r="I39" s="8">
        <f t="shared" si="8"/>
        <v>0.039088651333549294</v>
      </c>
      <c r="J39" s="8">
        <f t="shared" si="8"/>
        <v>0.052774290735626415</v>
      </c>
      <c r="K39" s="8">
        <f t="shared" si="8"/>
        <v>0.040365792669857826</v>
      </c>
      <c r="L39" s="8">
        <f t="shared" si="8"/>
        <v>0.06850442295823904</v>
      </c>
      <c r="M39" s="9">
        <f t="shared" si="8"/>
        <v>0.14474929044465468</v>
      </c>
    </row>
    <row r="40" spans="1:13" ht="12" customHeight="1">
      <c r="A40" s="83"/>
      <c r="B40" s="3"/>
      <c r="C40" s="3"/>
      <c r="D40" s="3"/>
      <c r="E40" s="3"/>
      <c r="F40" s="3"/>
      <c r="G40" s="4"/>
      <c r="H40" s="5"/>
      <c r="I40" s="6"/>
      <c r="J40" s="6"/>
      <c r="K40" s="6"/>
      <c r="L40" s="6"/>
      <c r="M40" s="7"/>
    </row>
    <row r="41" spans="1:13" ht="15" customHeight="1">
      <c r="A41" s="85" t="s">
        <v>46</v>
      </c>
      <c r="B41" s="34">
        <v>37176</v>
      </c>
      <c r="C41" s="34">
        <v>16</v>
      </c>
      <c r="D41" s="34">
        <v>37160</v>
      </c>
      <c r="E41" s="34">
        <v>9418</v>
      </c>
      <c r="F41" s="34">
        <v>13940</v>
      </c>
      <c r="G41" s="4">
        <v>13802</v>
      </c>
      <c r="H41" s="35">
        <v>46062</v>
      </c>
      <c r="I41" s="35">
        <v>3</v>
      </c>
      <c r="J41" s="35">
        <v>46059</v>
      </c>
      <c r="K41" s="35">
        <v>14392</v>
      </c>
      <c r="L41" s="35">
        <v>18522</v>
      </c>
      <c r="M41" s="36">
        <v>13146</v>
      </c>
    </row>
    <row r="42" spans="1:13" ht="15" customHeight="1">
      <c r="A42" s="68" t="s">
        <v>13</v>
      </c>
      <c r="B42" s="3">
        <f>+B41/$B$41*100</f>
        <v>100</v>
      </c>
      <c r="C42" s="8">
        <f>+C41/$B$41*100</f>
        <v>0.043038519474930065</v>
      </c>
      <c r="D42" s="8">
        <f>+D41/$B$41*100</f>
        <v>99.95696148052508</v>
      </c>
      <c r="E42" s="8">
        <f>E41/D41*100</f>
        <v>25.344456404736277</v>
      </c>
      <c r="F42" s="8">
        <f>F41/D41*100</f>
        <v>37.51345532831001</v>
      </c>
      <c r="G42" s="9">
        <f>G41/D41*100</f>
        <v>37.142088266953714</v>
      </c>
      <c r="H42" s="5">
        <f>+H41/$H$41*100</f>
        <v>100</v>
      </c>
      <c r="I42" s="12">
        <f>+I41/$H$41*100</f>
        <v>0.006512960791976032</v>
      </c>
      <c r="J42" s="12">
        <f>+J41/$H$41*100</f>
        <v>99.99348703920803</v>
      </c>
      <c r="K42" s="8">
        <f>K41/J41*100</f>
        <v>31.24687900301787</v>
      </c>
      <c r="L42" s="8">
        <f>L41/J41*100</f>
        <v>40.213639028202955</v>
      </c>
      <c r="M42" s="9">
        <f>M41/J41*100</f>
        <v>28.541653097114573</v>
      </c>
    </row>
    <row r="43" spans="1:13" ht="15" customHeight="1">
      <c r="A43" s="68" t="s">
        <v>17</v>
      </c>
      <c r="B43" s="8">
        <f aca="true" t="shared" si="9" ref="B43:M43">+B41/B32*100</f>
        <v>95.39401093120526</v>
      </c>
      <c r="C43" s="8">
        <f t="shared" si="9"/>
        <v>7.048458149779736</v>
      </c>
      <c r="D43" s="8">
        <f t="shared" si="9"/>
        <v>95.91162502581044</v>
      </c>
      <c r="E43" s="8">
        <f t="shared" si="9"/>
        <v>94.09531421720452</v>
      </c>
      <c r="F43" s="8">
        <f t="shared" si="9"/>
        <v>96.35056676803981</v>
      </c>
      <c r="G43" s="9">
        <f t="shared" si="9"/>
        <v>96.74073035676737</v>
      </c>
      <c r="H43" s="8">
        <f t="shared" si="9"/>
        <v>94.45709012611503</v>
      </c>
      <c r="I43" s="8">
        <f t="shared" si="9"/>
        <v>0.2898550724637681</v>
      </c>
      <c r="J43" s="8">
        <f t="shared" si="9"/>
        <v>96.49905719673161</v>
      </c>
      <c r="K43" s="8">
        <f t="shared" si="9"/>
        <v>95.33651298357181</v>
      </c>
      <c r="L43" s="8">
        <f t="shared" si="9"/>
        <v>97.0195380022</v>
      </c>
      <c r="M43" s="9">
        <f t="shared" si="9"/>
        <v>97.0685963228236</v>
      </c>
    </row>
    <row r="44" spans="1:13" ht="15" customHeight="1">
      <c r="A44" s="89" t="s">
        <v>18</v>
      </c>
      <c r="B44" s="22">
        <f aca="true" t="shared" si="10" ref="B44:M44">+B41/B7</f>
        <v>1.6841533025278608</v>
      </c>
      <c r="C44" s="22">
        <f t="shared" si="10"/>
        <v>0.0022866942975560954</v>
      </c>
      <c r="D44" s="22">
        <f t="shared" si="10"/>
        <v>2.464681302646415</v>
      </c>
      <c r="E44" s="22">
        <f t="shared" si="10"/>
        <v>0.8976362943194816</v>
      </c>
      <c r="F44" s="22">
        <f t="shared" si="10"/>
        <v>3.9794461889808734</v>
      </c>
      <c r="G44" s="23">
        <f t="shared" si="10"/>
        <v>12.756007393715342</v>
      </c>
      <c r="H44" s="22">
        <f t="shared" si="10"/>
        <v>1.578763367151083</v>
      </c>
      <c r="I44" s="22">
        <f t="shared" si="10"/>
        <v>0.00032393909944930353</v>
      </c>
      <c r="J44" s="22">
        <f t="shared" si="10"/>
        <v>2.3127793120763243</v>
      </c>
      <c r="K44" s="22">
        <f t="shared" si="10"/>
        <v>1.0282203329284847</v>
      </c>
      <c r="L44" s="22">
        <f t="shared" si="10"/>
        <v>3.8103270931907014</v>
      </c>
      <c r="M44" s="23">
        <f t="shared" si="10"/>
        <v>12.437086092715232</v>
      </c>
    </row>
    <row r="45" spans="1:13" ht="15" customHeight="1">
      <c r="A45" s="124" t="s">
        <v>42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</row>
    <row r="46" spans="1:13" ht="14.25" customHeight="1">
      <c r="A46" s="82" t="s">
        <v>20</v>
      </c>
      <c r="B46" s="25"/>
      <c r="C46" s="25"/>
      <c r="D46" s="34">
        <v>37258</v>
      </c>
      <c r="E46" s="34">
        <v>9635</v>
      </c>
      <c r="F46" s="34">
        <v>14058</v>
      </c>
      <c r="G46" s="4">
        <v>13565</v>
      </c>
      <c r="H46" s="38" t="s">
        <v>34</v>
      </c>
      <c r="I46" s="38" t="s">
        <v>34</v>
      </c>
      <c r="J46" s="45">
        <f>SUM(M46+L46+K46)</f>
        <v>55567.439999999995</v>
      </c>
      <c r="K46" s="45">
        <v>14841.21</v>
      </c>
      <c r="L46" s="45">
        <f>SUM(F46+G46)</f>
        <v>27623</v>
      </c>
      <c r="M46" s="46">
        <v>13103.23</v>
      </c>
    </row>
    <row r="47" spans="1:13" ht="14.25" customHeight="1">
      <c r="A47" s="68" t="s">
        <v>9</v>
      </c>
      <c r="B47" s="25"/>
      <c r="C47" s="25"/>
      <c r="D47" s="3">
        <f>+D46/$D$46*100</f>
        <v>100</v>
      </c>
      <c r="E47" s="8">
        <f>+E46/$D$46*100</f>
        <v>25.860217939771324</v>
      </c>
      <c r="F47" s="8">
        <f>+F46/$D$46*100</f>
        <v>37.73149390734876</v>
      </c>
      <c r="G47" s="9">
        <f>+G46/$D$46*100</f>
        <v>36.40828815287992</v>
      </c>
      <c r="H47" s="25"/>
      <c r="I47" s="26"/>
      <c r="J47" s="3">
        <f>+J46/$J$46*100</f>
        <v>100</v>
      </c>
      <c r="K47" s="8">
        <f>+K46/$J$46*100</f>
        <v>26.708464525268756</v>
      </c>
      <c r="L47" s="8">
        <f>+L46/$J$46*100</f>
        <v>49.71076587296446</v>
      </c>
      <c r="M47" s="9">
        <f>+M46/$J$46*100</f>
        <v>23.58076960176679</v>
      </c>
    </row>
    <row r="48" spans="1:13" ht="14.25" customHeight="1">
      <c r="A48" s="83"/>
      <c r="B48" s="5"/>
      <c r="C48" s="5"/>
      <c r="D48" s="3"/>
      <c r="E48" s="3"/>
      <c r="F48" s="3"/>
      <c r="G48" s="4"/>
      <c r="H48" s="5"/>
      <c r="I48" s="6"/>
      <c r="J48" s="6"/>
      <c r="K48" s="6"/>
      <c r="L48" s="6"/>
      <c r="M48" s="7"/>
    </row>
    <row r="49" spans="1:13" ht="14.25" customHeight="1">
      <c r="A49" s="29" t="s">
        <v>41</v>
      </c>
      <c r="B49" s="28"/>
      <c r="C49" s="28"/>
      <c r="D49" s="76">
        <v>101.1</v>
      </c>
      <c r="E49" s="76">
        <v>103</v>
      </c>
      <c r="F49" s="76">
        <v>101.7</v>
      </c>
      <c r="G49" s="77">
        <v>99.2</v>
      </c>
      <c r="H49" s="78"/>
      <c r="I49" s="78"/>
      <c r="J49" s="45">
        <v>102.23</v>
      </c>
      <c r="K49" s="45">
        <v>103.52</v>
      </c>
      <c r="L49" s="45">
        <v>102.29</v>
      </c>
      <c r="M49" s="46">
        <v>100.72</v>
      </c>
    </row>
    <row r="50" spans="1:13" ht="14.25" customHeight="1">
      <c r="A50" s="84"/>
      <c r="B50" s="5"/>
      <c r="C50" s="5"/>
      <c r="D50" s="5"/>
      <c r="E50" s="5"/>
      <c r="F50" s="5"/>
      <c r="G50" s="7"/>
      <c r="H50" s="5"/>
      <c r="I50" s="6"/>
      <c r="J50" s="6"/>
      <c r="K50" s="6"/>
      <c r="L50" s="6"/>
      <c r="M50" s="7"/>
    </row>
    <row r="51" spans="1:13" ht="14.25" customHeight="1">
      <c r="A51" s="85" t="s">
        <v>21</v>
      </c>
      <c r="B51" s="3"/>
      <c r="C51" s="3"/>
      <c r="D51" s="3"/>
      <c r="E51" s="3"/>
      <c r="F51" s="3"/>
      <c r="G51" s="4"/>
      <c r="H51" s="5"/>
      <c r="I51" s="6"/>
      <c r="J51" s="6"/>
      <c r="K51" s="6"/>
      <c r="L51" s="6"/>
      <c r="M51" s="7"/>
    </row>
    <row r="52" spans="1:13" ht="14.25" customHeight="1">
      <c r="A52" s="68" t="s">
        <v>22</v>
      </c>
      <c r="B52" s="25"/>
      <c r="C52" s="25"/>
      <c r="D52" s="34">
        <v>12952</v>
      </c>
      <c r="E52" s="34">
        <v>8996</v>
      </c>
      <c r="F52" s="34">
        <v>3025</v>
      </c>
      <c r="G52" s="4">
        <v>931</v>
      </c>
      <c r="H52" s="38"/>
      <c r="I52" s="38"/>
      <c r="J52" s="35">
        <v>19001</v>
      </c>
      <c r="K52" s="35">
        <v>13331</v>
      </c>
      <c r="L52" s="35">
        <v>4667</v>
      </c>
      <c r="M52" s="36">
        <v>1003</v>
      </c>
    </row>
    <row r="53" spans="1:13" ht="14.25" customHeight="1">
      <c r="A53" s="68" t="s">
        <v>23</v>
      </c>
      <c r="B53" s="25"/>
      <c r="C53" s="25"/>
      <c r="D53" s="8">
        <f>+D52/D7*100</f>
        <v>85.90568415467268</v>
      </c>
      <c r="E53" s="8">
        <f>+E52/E7*100</f>
        <v>85.74151734654976</v>
      </c>
      <c r="F53" s="8">
        <f>+F52/F7*100</f>
        <v>86.35455324007994</v>
      </c>
      <c r="G53" s="9">
        <f>+G52/G7*100</f>
        <v>86.04436229205176</v>
      </c>
      <c r="H53" s="25"/>
      <c r="I53" s="26"/>
      <c r="J53" s="8">
        <f>+J52/J7*100</f>
        <v>95.41049460205875</v>
      </c>
      <c r="K53" s="8">
        <f>+K52/K7*100</f>
        <v>95.241837536615</v>
      </c>
      <c r="L53" s="8">
        <f>+L52/L7*100</f>
        <v>96.00905163546597</v>
      </c>
      <c r="M53" s="9">
        <f>+M52/M7*100</f>
        <v>94.89120151371807</v>
      </c>
    </row>
    <row r="54" spans="1:13" ht="14.25" customHeight="1">
      <c r="A54" s="68" t="s">
        <v>24</v>
      </c>
      <c r="B54" s="25"/>
      <c r="C54" s="25"/>
      <c r="D54" s="34">
        <v>30063</v>
      </c>
      <c r="E54" s="34">
        <v>7828</v>
      </c>
      <c r="F54" s="34">
        <v>11243</v>
      </c>
      <c r="G54" s="4">
        <v>10992</v>
      </c>
      <c r="H54" s="38"/>
      <c r="I54" s="38"/>
      <c r="J54" s="35">
        <v>42886</v>
      </c>
      <c r="K54" s="35">
        <v>13525</v>
      </c>
      <c r="L54" s="35">
        <v>17290</v>
      </c>
      <c r="M54" s="36">
        <v>12071</v>
      </c>
    </row>
    <row r="55" spans="1:13" ht="14.25" customHeight="1">
      <c r="A55" s="68" t="s">
        <v>25</v>
      </c>
      <c r="B55" s="25"/>
      <c r="C55" s="25"/>
      <c r="D55" s="8">
        <f>+D54/D41*100</f>
        <v>80.90150699677072</v>
      </c>
      <c r="E55" s="8">
        <f>+E54/E41*100</f>
        <v>83.11743469951158</v>
      </c>
      <c r="F55" s="8">
        <f>+F54/F41*100</f>
        <v>80.65279770444764</v>
      </c>
      <c r="G55" s="9">
        <f>+G54/G41*100</f>
        <v>79.64063179249385</v>
      </c>
      <c r="H55" s="25"/>
      <c r="I55" s="26"/>
      <c r="J55" s="8">
        <f>+J54/J41*100</f>
        <v>93.11100979178879</v>
      </c>
      <c r="K55" s="8">
        <f>+K54/K41*100</f>
        <v>93.97581989994441</v>
      </c>
      <c r="L55" s="8">
        <f>+L54/L41*100</f>
        <v>93.34845049130763</v>
      </c>
      <c r="M55" s="9">
        <f>+M54/M41*100</f>
        <v>91.82260763730412</v>
      </c>
    </row>
    <row r="56" spans="1:13" ht="14.25" customHeight="1">
      <c r="A56" s="68"/>
      <c r="B56" s="5"/>
      <c r="C56" s="5"/>
      <c r="D56" s="8"/>
      <c r="E56" s="8"/>
      <c r="F56" s="8"/>
      <c r="G56" s="9"/>
      <c r="H56" s="5"/>
      <c r="I56" s="6"/>
      <c r="J56" s="6"/>
      <c r="K56" s="6"/>
      <c r="L56" s="6"/>
      <c r="M56" s="7"/>
    </row>
    <row r="57" spans="1:13" ht="14.25" customHeight="1">
      <c r="A57" s="30" t="s">
        <v>44</v>
      </c>
      <c r="B57" s="47"/>
      <c r="C57" s="47"/>
      <c r="D57" s="47"/>
      <c r="E57" s="47"/>
      <c r="F57" s="5"/>
      <c r="G57" s="7"/>
      <c r="H57" s="5"/>
      <c r="I57" s="6"/>
      <c r="J57" s="6"/>
      <c r="K57" s="6"/>
      <c r="L57" s="6"/>
      <c r="M57" s="7"/>
    </row>
    <row r="58" spans="1:13" ht="14.25" customHeight="1">
      <c r="A58" s="86" t="s">
        <v>37</v>
      </c>
      <c r="B58" s="5"/>
      <c r="C58" s="5"/>
      <c r="D58" s="5"/>
      <c r="E58" s="5"/>
      <c r="F58" s="5"/>
      <c r="G58" s="7"/>
      <c r="H58" s="5"/>
      <c r="I58" s="6"/>
      <c r="J58" s="6"/>
      <c r="K58" s="6"/>
      <c r="L58" s="6"/>
      <c r="M58" s="7"/>
    </row>
    <row r="59" spans="1:13" ht="14.25" customHeight="1">
      <c r="A59" s="68" t="s">
        <v>22</v>
      </c>
      <c r="B59" s="34">
        <v>7130</v>
      </c>
      <c r="C59" s="34">
        <v>353</v>
      </c>
      <c r="D59" s="34">
        <v>6777</v>
      </c>
      <c r="E59" s="34">
        <v>3339</v>
      </c>
      <c r="F59" s="34">
        <v>2515</v>
      </c>
      <c r="G59" s="4">
        <v>923</v>
      </c>
      <c r="H59" s="35">
        <v>10357</v>
      </c>
      <c r="I59" s="35">
        <v>1013</v>
      </c>
      <c r="J59" s="35">
        <v>9344</v>
      </c>
      <c r="K59" s="35">
        <v>5278</v>
      </c>
      <c r="L59" s="35">
        <v>3230</v>
      </c>
      <c r="M59" s="36">
        <v>836</v>
      </c>
    </row>
    <row r="60" spans="1:13" ht="14.25" customHeight="1">
      <c r="A60" s="68" t="s">
        <v>11</v>
      </c>
      <c r="B60" s="8">
        <f aca="true" t="shared" si="11" ref="B60:M60">+B59/B7*100</f>
        <v>32.30044396122135</v>
      </c>
      <c r="C60" s="8">
        <f t="shared" si="11"/>
        <v>5.0450192939831355</v>
      </c>
      <c r="D60" s="8">
        <f t="shared" si="11"/>
        <v>44.94926046295682</v>
      </c>
      <c r="E60" s="8">
        <f t="shared" si="11"/>
        <v>31.824247045367898</v>
      </c>
      <c r="F60" s="8">
        <f t="shared" si="11"/>
        <v>71.79560376819869</v>
      </c>
      <c r="G60" s="9">
        <f t="shared" si="11"/>
        <v>85.30499075785582</v>
      </c>
      <c r="H60" s="8">
        <f t="shared" si="11"/>
        <v>35.49835481217439</v>
      </c>
      <c r="I60" s="8">
        <f t="shared" si="11"/>
        <v>10.938343591404816</v>
      </c>
      <c r="J60" s="8">
        <f t="shared" si="11"/>
        <v>46.91940748179764</v>
      </c>
      <c r="K60" s="8">
        <f t="shared" si="11"/>
        <v>37.708080302922056</v>
      </c>
      <c r="L60" s="8">
        <f t="shared" si="11"/>
        <v>66.44723307961324</v>
      </c>
      <c r="M60" s="9">
        <f t="shared" si="11"/>
        <v>79.09176915799432</v>
      </c>
    </row>
    <row r="61" spans="1:13" ht="14.25" customHeight="1">
      <c r="A61" s="68" t="s">
        <v>26</v>
      </c>
      <c r="B61" s="34">
        <v>21892</v>
      </c>
      <c r="C61" s="34">
        <v>662</v>
      </c>
      <c r="D61" s="34">
        <v>21230</v>
      </c>
      <c r="E61" s="34">
        <v>7274</v>
      </c>
      <c r="F61" s="34">
        <v>8550</v>
      </c>
      <c r="G61" s="4">
        <v>5406</v>
      </c>
      <c r="H61" s="35">
        <v>29872</v>
      </c>
      <c r="I61" s="35">
        <v>2229</v>
      </c>
      <c r="J61" s="35">
        <v>27643</v>
      </c>
      <c r="K61" s="35">
        <v>12442</v>
      </c>
      <c r="L61" s="35">
        <v>10991</v>
      </c>
      <c r="M61" s="36">
        <v>4210</v>
      </c>
    </row>
    <row r="62" spans="1:13" ht="14.25" customHeight="1">
      <c r="A62" s="68" t="s">
        <v>9</v>
      </c>
      <c r="B62" s="3">
        <f>+B61/$B$61*100</f>
        <v>100</v>
      </c>
      <c r="C62" s="8">
        <f>+C61/$B$61*100</f>
        <v>3.023935684268226</v>
      </c>
      <c r="D62" s="8">
        <f>+D61/$B$61*100</f>
        <v>96.97606431573178</v>
      </c>
      <c r="E62" s="8">
        <f>E61/D61*100</f>
        <v>34.26283560998587</v>
      </c>
      <c r="F62" s="8">
        <f>F61/D61*100</f>
        <v>40.27319830428639</v>
      </c>
      <c r="G62" s="9">
        <f>G61/D61*100</f>
        <v>25.463966085727748</v>
      </c>
      <c r="H62" s="10">
        <f>+H61/$H$61*100</f>
        <v>100</v>
      </c>
      <c r="I62" s="8">
        <f>+I61/$H$61*100</f>
        <v>7.461837171933583</v>
      </c>
      <c r="J62" s="8">
        <f>+J61/$H$61*100</f>
        <v>92.53816282806642</v>
      </c>
      <c r="K62" s="8">
        <f>K61/J61*100</f>
        <v>45.00958651376479</v>
      </c>
      <c r="L62" s="8">
        <f>L61/J61*100</f>
        <v>39.760518033498535</v>
      </c>
      <c r="M62" s="9">
        <f>M61/J61*100</f>
        <v>15.229895452736677</v>
      </c>
    </row>
    <row r="63" spans="1:13" ht="14.25" customHeight="1">
      <c r="A63" s="68" t="s">
        <v>27</v>
      </c>
      <c r="B63" s="8">
        <f aca="true" t="shared" si="12" ref="B63:M63">+B61/B7</f>
        <v>0.9917550058892816</v>
      </c>
      <c r="C63" s="8">
        <f t="shared" si="12"/>
        <v>0.09461197656138345</v>
      </c>
      <c r="D63" s="8">
        <f t="shared" si="12"/>
        <v>1.408105060688466</v>
      </c>
      <c r="E63" s="8">
        <f t="shared" si="12"/>
        <v>0.693290125810141</v>
      </c>
      <c r="F63" s="8">
        <f t="shared" si="12"/>
        <v>2.4407650585212677</v>
      </c>
      <c r="G63" s="9">
        <f t="shared" si="12"/>
        <v>4.996303142329021</v>
      </c>
      <c r="H63" s="8">
        <f t="shared" si="12"/>
        <v>1.0238552234713463</v>
      </c>
      <c r="I63" s="8">
        <f t="shared" si="12"/>
        <v>0.24068675089083252</v>
      </c>
      <c r="J63" s="8">
        <f t="shared" si="12"/>
        <v>1.3880492091388401</v>
      </c>
      <c r="K63" s="8">
        <f t="shared" si="12"/>
        <v>0.8889047653068515</v>
      </c>
      <c r="L63" s="8">
        <f t="shared" si="12"/>
        <v>2.261057395597614</v>
      </c>
      <c r="M63" s="9">
        <f t="shared" si="12"/>
        <v>3.9829706717123936</v>
      </c>
    </row>
    <row r="64" spans="1:13" ht="14.25" customHeight="1">
      <c r="A64" s="68"/>
      <c r="B64" s="8"/>
      <c r="C64" s="8"/>
      <c r="D64" s="8"/>
      <c r="E64" s="8"/>
      <c r="F64" s="8"/>
      <c r="G64" s="9"/>
      <c r="H64" s="8"/>
      <c r="I64" s="8"/>
      <c r="J64" s="8"/>
      <c r="K64" s="8"/>
      <c r="L64" s="8"/>
      <c r="M64" s="9"/>
    </row>
    <row r="65" spans="1:13" ht="14.25" customHeight="1">
      <c r="A65" s="87" t="s">
        <v>28</v>
      </c>
      <c r="B65" s="5"/>
      <c r="C65" s="5"/>
      <c r="D65" s="5"/>
      <c r="E65" s="5"/>
      <c r="F65" s="5"/>
      <c r="G65" s="7"/>
      <c r="H65" s="5"/>
      <c r="I65" s="6"/>
      <c r="J65" s="6"/>
      <c r="K65" s="6"/>
      <c r="L65" s="6"/>
      <c r="M65" s="7"/>
    </row>
    <row r="66" spans="1:13" ht="14.25" customHeight="1">
      <c r="A66" s="68" t="s">
        <v>29</v>
      </c>
      <c r="B66" s="34">
        <v>1821</v>
      </c>
      <c r="C66" s="34">
        <v>366</v>
      </c>
      <c r="D66" s="34">
        <v>1455</v>
      </c>
      <c r="E66" s="34">
        <v>910</v>
      </c>
      <c r="F66" s="34">
        <v>385</v>
      </c>
      <c r="G66" s="4">
        <v>160</v>
      </c>
      <c r="H66" s="39">
        <v>50437</v>
      </c>
      <c r="I66" s="39">
        <v>15463</v>
      </c>
      <c r="J66" s="39">
        <v>34974</v>
      </c>
      <c r="K66" s="39">
        <v>28359</v>
      </c>
      <c r="L66" s="39">
        <v>5886</v>
      </c>
      <c r="M66" s="40">
        <v>729</v>
      </c>
    </row>
    <row r="67" spans="1:13" ht="14.25" customHeight="1">
      <c r="A67" s="68" t="s">
        <v>11</v>
      </c>
      <c r="B67" s="8">
        <f aca="true" t="shared" si="13" ref="B67:M67">+B66/B7*100</f>
        <v>8.249524327262844</v>
      </c>
      <c r="C67" s="8">
        <f t="shared" si="13"/>
        <v>5.230813205659569</v>
      </c>
      <c r="D67" s="8">
        <f t="shared" si="13"/>
        <v>9.650460967035883</v>
      </c>
      <c r="E67" s="8">
        <f t="shared" si="13"/>
        <v>8.673274876096073</v>
      </c>
      <c r="F67" s="8">
        <f t="shared" si="13"/>
        <v>10.9905795032829</v>
      </c>
      <c r="G67" s="9">
        <f t="shared" si="13"/>
        <v>14.78743068391867</v>
      </c>
      <c r="H67" s="8">
        <f t="shared" si="13"/>
        <v>172.87153825061694</v>
      </c>
      <c r="I67" s="8">
        <f t="shared" si="13"/>
        <v>166.96900982615267</v>
      </c>
      <c r="J67" s="8">
        <f t="shared" si="13"/>
        <v>175.61636957067537</v>
      </c>
      <c r="K67" s="8">
        <f t="shared" si="13"/>
        <v>202.60770165035368</v>
      </c>
      <c r="L67" s="8">
        <f t="shared" si="13"/>
        <v>121.08619625591442</v>
      </c>
      <c r="M67" s="9">
        <f t="shared" si="13"/>
        <v>68.96877956480606</v>
      </c>
    </row>
    <row r="68" spans="1:13" ht="14.25" customHeight="1">
      <c r="A68" s="68" t="s">
        <v>30</v>
      </c>
      <c r="B68" s="34">
        <v>3936</v>
      </c>
      <c r="C68" s="34">
        <v>727</v>
      </c>
      <c r="D68" s="34">
        <v>3209</v>
      </c>
      <c r="E68" s="34">
        <v>1860</v>
      </c>
      <c r="F68" s="34">
        <v>894</v>
      </c>
      <c r="G68" s="4">
        <v>455</v>
      </c>
      <c r="H68" s="35">
        <v>1264</v>
      </c>
      <c r="I68" s="35">
        <v>278</v>
      </c>
      <c r="J68" s="35">
        <v>986</v>
      </c>
      <c r="K68" s="35">
        <v>651</v>
      </c>
      <c r="L68" s="35">
        <v>261</v>
      </c>
      <c r="M68" s="36">
        <v>74</v>
      </c>
    </row>
    <row r="69" spans="1:13" ht="14.25" customHeight="1">
      <c r="A69" s="68" t="s">
        <v>13</v>
      </c>
      <c r="B69" s="3">
        <f>+B68/$B$68*100</f>
        <v>100</v>
      </c>
      <c r="C69" s="8">
        <f>+C68/$B$68*100</f>
        <v>18.47052845528455</v>
      </c>
      <c r="D69" s="8">
        <f>+D68/$B$68*100</f>
        <v>81.52947154471545</v>
      </c>
      <c r="E69" s="8">
        <f>E68/D68*100</f>
        <v>57.9619819258336</v>
      </c>
      <c r="F69" s="8">
        <f>F68/D68*100</f>
        <v>27.85914615144905</v>
      </c>
      <c r="G69" s="9">
        <f>G68/D68*100</f>
        <v>14.178871922717356</v>
      </c>
      <c r="H69" s="10">
        <f>+H68/$H$68*100</f>
        <v>100</v>
      </c>
      <c r="I69" s="8">
        <f>+I68/$H$68*100</f>
        <v>21.99367088607595</v>
      </c>
      <c r="J69" s="8">
        <f>+J68/$H$68*100</f>
        <v>78.00632911392405</v>
      </c>
      <c r="K69" s="8">
        <f>K68/J68*100</f>
        <v>66.02434077079108</v>
      </c>
      <c r="L69" s="8">
        <f>L68/J68*100</f>
        <v>26.47058823529412</v>
      </c>
      <c r="M69" s="9">
        <f>M68/J68*100</f>
        <v>7.505070993914807</v>
      </c>
    </row>
    <row r="70" spans="1:13" ht="14.25" customHeight="1">
      <c r="A70" s="68" t="s">
        <v>38</v>
      </c>
      <c r="B70" s="8">
        <f aca="true" t="shared" si="14" ref="B70:M70">+B68/B7</f>
        <v>0.17830932318564827</v>
      </c>
      <c r="C70" s="8">
        <f t="shared" si="14"/>
        <v>0.10390167214520508</v>
      </c>
      <c r="D70" s="8">
        <f t="shared" si="14"/>
        <v>0.21284075081249584</v>
      </c>
      <c r="E70" s="8">
        <f t="shared" si="14"/>
        <v>0.17727792603888676</v>
      </c>
      <c r="F70" s="8">
        <f t="shared" si="14"/>
        <v>0.25520982015415355</v>
      </c>
      <c r="G70" s="9">
        <f t="shared" si="14"/>
        <v>0.42051756007393715</v>
      </c>
      <c r="H70" s="8">
        <f t="shared" si="14"/>
        <v>0.04332327940773238</v>
      </c>
      <c r="I70" s="8">
        <f t="shared" si="14"/>
        <v>0.030018356548968794</v>
      </c>
      <c r="J70" s="8">
        <f t="shared" si="14"/>
        <v>0.04951041928194828</v>
      </c>
      <c r="K70" s="8">
        <f t="shared" si="14"/>
        <v>0.04650996642137601</v>
      </c>
      <c r="L70" s="8">
        <f t="shared" si="14"/>
        <v>0.053692655832133306</v>
      </c>
      <c r="M70" s="9">
        <f t="shared" si="14"/>
        <v>0.07000946073793755</v>
      </c>
    </row>
    <row r="71" spans="1:13" ht="14.25" customHeight="1">
      <c r="A71" s="68"/>
      <c r="B71" s="8"/>
      <c r="C71" s="8"/>
      <c r="D71" s="8"/>
      <c r="E71" s="8"/>
      <c r="F71" s="8"/>
      <c r="G71" s="9"/>
      <c r="H71" s="8"/>
      <c r="I71" s="8"/>
      <c r="J71" s="8"/>
      <c r="K71" s="8"/>
      <c r="L71" s="8"/>
      <c r="M71" s="9"/>
    </row>
    <row r="72" spans="1:13" ht="14.25" customHeight="1">
      <c r="A72" s="87" t="s">
        <v>31</v>
      </c>
      <c r="B72" s="5"/>
      <c r="C72" s="5"/>
      <c r="D72" s="5"/>
      <c r="E72" s="5"/>
      <c r="F72" s="5"/>
      <c r="G72" s="7"/>
      <c r="H72" s="5"/>
      <c r="I72" s="6"/>
      <c r="J72" s="6"/>
      <c r="K72" s="6"/>
      <c r="L72" s="6"/>
      <c r="M72" s="7"/>
    </row>
    <row r="73" spans="1:13" ht="14.25" customHeight="1">
      <c r="A73" s="68" t="s">
        <v>29</v>
      </c>
      <c r="B73" s="34">
        <v>14735</v>
      </c>
      <c r="C73" s="34">
        <v>3566</v>
      </c>
      <c r="D73" s="34">
        <v>11169</v>
      </c>
      <c r="E73" s="34">
        <v>7498</v>
      </c>
      <c r="F73" s="34">
        <v>2748</v>
      </c>
      <c r="G73" s="4">
        <v>923</v>
      </c>
      <c r="H73" s="35">
        <v>3051</v>
      </c>
      <c r="I73" s="35">
        <v>621</v>
      </c>
      <c r="J73" s="35">
        <v>2430</v>
      </c>
      <c r="K73" s="35">
        <v>1588</v>
      </c>
      <c r="L73" s="35">
        <v>665</v>
      </c>
      <c r="M73" s="36">
        <v>177</v>
      </c>
    </row>
    <row r="74" spans="1:13" ht="14.25" customHeight="1">
      <c r="A74" s="68" t="s">
        <v>32</v>
      </c>
      <c r="B74" s="8">
        <f aca="true" t="shared" si="15" ref="B74:M74">+B73/B7*100</f>
        <v>66.75274078100934</v>
      </c>
      <c r="C74" s="8">
        <f t="shared" si="15"/>
        <v>50.96469915678148</v>
      </c>
      <c r="D74" s="8">
        <f t="shared" si="15"/>
        <v>74.07972408304039</v>
      </c>
      <c r="E74" s="8">
        <f t="shared" si="15"/>
        <v>71.46397255051468</v>
      </c>
      <c r="F74" s="8">
        <f t="shared" si="15"/>
        <v>78.447045389666</v>
      </c>
      <c r="G74" s="9">
        <f t="shared" si="15"/>
        <v>85.30499075785582</v>
      </c>
      <c r="H74" s="8">
        <f t="shared" si="15"/>
        <v>10.457225116534136</v>
      </c>
      <c r="I74" s="8">
        <f t="shared" si="15"/>
        <v>6.705539358600583</v>
      </c>
      <c r="J74" s="8">
        <f t="shared" si="15"/>
        <v>12.201857896058248</v>
      </c>
      <c r="K74" s="8">
        <f t="shared" si="15"/>
        <v>11.345288276059156</v>
      </c>
      <c r="L74" s="8">
        <f t="shared" si="15"/>
        <v>13.680312692861552</v>
      </c>
      <c r="M74" s="9">
        <f t="shared" si="15"/>
        <v>16.74550614947966</v>
      </c>
    </row>
    <row r="75" spans="1:13" ht="14.25" customHeight="1">
      <c r="A75" s="68" t="s">
        <v>67</v>
      </c>
      <c r="B75" s="34">
        <v>92944</v>
      </c>
      <c r="C75" s="34">
        <v>16999</v>
      </c>
      <c r="D75" s="34">
        <v>75945</v>
      </c>
      <c r="E75" s="34">
        <v>44416</v>
      </c>
      <c r="F75" s="34">
        <v>21867</v>
      </c>
      <c r="G75" s="4">
        <v>9662</v>
      </c>
      <c r="H75" s="35">
        <v>15877</v>
      </c>
      <c r="I75" s="35">
        <v>3655</v>
      </c>
      <c r="J75" s="35">
        <v>12222</v>
      </c>
      <c r="K75" s="35">
        <v>8344</v>
      </c>
      <c r="L75" s="35">
        <v>3163</v>
      </c>
      <c r="M75" s="36">
        <v>715</v>
      </c>
    </row>
    <row r="76" spans="1:13" ht="14.25" customHeight="1">
      <c r="A76" s="68" t="s">
        <v>9</v>
      </c>
      <c r="B76" s="3">
        <f>+B75/$B$75*100</f>
        <v>100</v>
      </c>
      <c r="C76" s="8">
        <f>+C75/$B$75*100</f>
        <v>18.28950766052677</v>
      </c>
      <c r="D76" s="8">
        <f>+D75/$B$75*100</f>
        <v>81.71049233947323</v>
      </c>
      <c r="E76" s="8">
        <f>E75/D75*100</f>
        <v>58.48442952136415</v>
      </c>
      <c r="F76" s="8">
        <f>F75/D75*100</f>
        <v>28.793205609322538</v>
      </c>
      <c r="G76" s="9">
        <f>G75/D75*100</f>
        <v>12.722364869313319</v>
      </c>
      <c r="H76" s="10">
        <f>+H75/$H$75*100</f>
        <v>100</v>
      </c>
      <c r="I76" s="8">
        <f>+I75/$H$75*100</f>
        <v>23.020721798828493</v>
      </c>
      <c r="J76" s="8">
        <f>+J75/$H$75*100</f>
        <v>76.97927820117151</v>
      </c>
      <c r="K76" s="8">
        <f>K75/J75*100</f>
        <v>68.27033218785796</v>
      </c>
      <c r="L76" s="8">
        <f>L75/J75*100</f>
        <v>25.87956144657176</v>
      </c>
      <c r="M76" s="9">
        <f>M75/J75*100</f>
        <v>5.850106365570283</v>
      </c>
    </row>
    <row r="77" spans="1:13" ht="14.25" customHeight="1">
      <c r="A77" s="68" t="s">
        <v>39</v>
      </c>
      <c r="B77" s="8">
        <f aca="true" t="shared" si="16" ref="B77:M77">+B75/B7</f>
        <v>4.2105644649814264</v>
      </c>
      <c r="C77" s="8">
        <f t="shared" si="16"/>
        <v>2.429469772759754</v>
      </c>
      <c r="D77" s="8">
        <f t="shared" si="16"/>
        <v>5.037142667639451</v>
      </c>
      <c r="E77" s="8">
        <f t="shared" si="16"/>
        <v>4.233320625238277</v>
      </c>
      <c r="F77" s="8">
        <f t="shared" si="16"/>
        <v>6.2423636882672</v>
      </c>
      <c r="G77" s="9">
        <f t="shared" si="16"/>
        <v>8.929759704251387</v>
      </c>
      <c r="H77" s="8">
        <f t="shared" si="16"/>
        <v>0.5441801480669043</v>
      </c>
      <c r="I77" s="8">
        <f t="shared" si="16"/>
        <v>0.39466580282906816</v>
      </c>
      <c r="J77" s="8">
        <f t="shared" si="16"/>
        <v>0.6137082601054481</v>
      </c>
      <c r="K77" s="8">
        <f t="shared" si="16"/>
        <v>0.5961277416589269</v>
      </c>
      <c r="L77" s="8">
        <f t="shared" si="16"/>
        <v>0.6506891586093396</v>
      </c>
      <c r="M77" s="9">
        <f t="shared" si="16"/>
        <v>0.6764427625354777</v>
      </c>
    </row>
    <row r="78" spans="1:13" ht="14.25" customHeight="1">
      <c r="A78" s="88"/>
      <c r="B78" s="8"/>
      <c r="C78" s="8"/>
      <c r="D78" s="8"/>
      <c r="E78" s="8"/>
      <c r="F78" s="8"/>
      <c r="G78" s="9"/>
      <c r="H78" s="8"/>
      <c r="I78" s="8"/>
      <c r="J78" s="8"/>
      <c r="K78" s="8"/>
      <c r="L78" s="8"/>
      <c r="M78" s="9"/>
    </row>
    <row r="79" spans="1:13" ht="14.25" customHeight="1">
      <c r="A79" s="87" t="s">
        <v>68</v>
      </c>
      <c r="B79" s="3"/>
      <c r="C79" s="3"/>
      <c r="D79" s="3"/>
      <c r="E79" s="3"/>
      <c r="F79" s="3"/>
      <c r="G79" s="4"/>
      <c r="H79" s="5"/>
      <c r="I79" s="6"/>
      <c r="J79" s="6"/>
      <c r="K79" s="6"/>
      <c r="L79" s="6"/>
      <c r="M79" s="7"/>
    </row>
    <row r="80" spans="1:13" ht="14.25" customHeight="1">
      <c r="A80" s="68" t="s">
        <v>29</v>
      </c>
      <c r="B80" s="34">
        <v>8015</v>
      </c>
      <c r="C80" s="34">
        <v>1327</v>
      </c>
      <c r="D80" s="34">
        <v>6688</v>
      </c>
      <c r="E80" s="34">
        <v>4134</v>
      </c>
      <c r="F80" s="34">
        <v>1877</v>
      </c>
      <c r="G80" s="4">
        <v>677</v>
      </c>
      <c r="H80" s="35">
        <v>7681</v>
      </c>
      <c r="I80" s="35">
        <v>1349</v>
      </c>
      <c r="J80" s="35">
        <v>6332</v>
      </c>
      <c r="K80" s="35">
        <v>4039</v>
      </c>
      <c r="L80" s="35">
        <v>1830</v>
      </c>
      <c r="M80" s="36">
        <v>463</v>
      </c>
    </row>
    <row r="81" spans="1:13" ht="14.25" customHeight="1">
      <c r="A81" s="68" t="s">
        <v>32</v>
      </c>
      <c r="B81" s="8">
        <f aca="true" t="shared" si="17" ref="B81:M81">+B80/B7*100</f>
        <v>36.30968560297182</v>
      </c>
      <c r="C81" s="8">
        <f t="shared" si="17"/>
        <v>18.96527083035587</v>
      </c>
      <c r="D81" s="8">
        <f t="shared" si="17"/>
        <v>44.35895735225841</v>
      </c>
      <c r="E81" s="8">
        <f t="shared" si="17"/>
        <v>39.40144872283645</v>
      </c>
      <c r="F81" s="8">
        <f t="shared" si="17"/>
        <v>53.58264344847273</v>
      </c>
      <c r="G81" s="9">
        <f t="shared" si="17"/>
        <v>62.569316081330875</v>
      </c>
      <c r="H81" s="8">
        <f t="shared" si="17"/>
        <v>26.32643268439814</v>
      </c>
      <c r="I81" s="8">
        <f t="shared" si="17"/>
        <v>14.566461505237015</v>
      </c>
      <c r="J81" s="8">
        <f t="shared" si="17"/>
        <v>31.795129299522973</v>
      </c>
      <c r="K81" s="8">
        <f t="shared" si="17"/>
        <v>28.856183467885977</v>
      </c>
      <c r="L81" s="8">
        <f t="shared" si="17"/>
        <v>37.646574778852084</v>
      </c>
      <c r="M81" s="9">
        <f t="shared" si="17"/>
        <v>43.80321665089877</v>
      </c>
    </row>
    <row r="82" spans="1:13" ht="14.25" customHeight="1">
      <c r="A82" s="68" t="s">
        <v>33</v>
      </c>
      <c r="B82" s="34">
        <v>45299</v>
      </c>
      <c r="C82" s="34">
        <v>6521</v>
      </c>
      <c r="D82" s="34">
        <v>38778</v>
      </c>
      <c r="E82" s="34">
        <v>21021</v>
      </c>
      <c r="F82" s="34">
        <v>11920</v>
      </c>
      <c r="G82" s="4">
        <v>5837</v>
      </c>
      <c r="H82" s="35">
        <v>52537</v>
      </c>
      <c r="I82" s="35">
        <v>7831</v>
      </c>
      <c r="J82" s="35">
        <v>44706</v>
      </c>
      <c r="K82" s="35">
        <v>25730</v>
      </c>
      <c r="L82" s="35">
        <v>14125</v>
      </c>
      <c r="M82" s="36">
        <v>4851</v>
      </c>
    </row>
    <row r="83" spans="1:13" ht="14.25" customHeight="1">
      <c r="A83" s="68" t="s">
        <v>9</v>
      </c>
      <c r="B83" s="3">
        <f>+B82/$B$82*100</f>
        <v>100</v>
      </c>
      <c r="C83" s="8">
        <f>+C82/$B$82*100</f>
        <v>14.395461268460672</v>
      </c>
      <c r="D83" s="8">
        <f>+D82/$B$82*100</f>
        <v>85.60453873153932</v>
      </c>
      <c r="E83" s="8">
        <f>E82/D82*100</f>
        <v>54.208571870648306</v>
      </c>
      <c r="F83" s="8">
        <f>F82/D82*100</f>
        <v>30.73907885914694</v>
      </c>
      <c r="G83" s="9">
        <f>G82/D82*100</f>
        <v>15.052349270204754</v>
      </c>
      <c r="H83" s="10">
        <f>+H82/$H$82*100</f>
        <v>100</v>
      </c>
      <c r="I83" s="8">
        <f>+I82/$H$82*100</f>
        <v>14.905685516873824</v>
      </c>
      <c r="J83" s="8">
        <f>+J82/$H$82*100</f>
        <v>85.09431448312618</v>
      </c>
      <c r="K83" s="8">
        <f>K82/J82*100</f>
        <v>57.55379591106339</v>
      </c>
      <c r="L83" s="8">
        <f>L82/J82*100</f>
        <v>31.595311591285284</v>
      </c>
      <c r="M83" s="9">
        <f>M82/J82*100</f>
        <v>10.850892497651323</v>
      </c>
    </row>
    <row r="84" spans="1:13" ht="14.25" customHeight="1">
      <c r="A84" s="89" t="s">
        <v>40</v>
      </c>
      <c r="B84" s="22">
        <f aca="true" t="shared" si="18" ref="B84:M84">+B82/B7</f>
        <v>2.052142792425478</v>
      </c>
      <c r="C84" s="22">
        <f t="shared" si="18"/>
        <v>0.9319708446477062</v>
      </c>
      <c r="D84" s="22">
        <f t="shared" si="18"/>
        <v>2.5719970816475426</v>
      </c>
      <c r="E84" s="22">
        <f t="shared" si="18"/>
        <v>2.0035264963781927</v>
      </c>
      <c r="F84" s="22">
        <f t="shared" si="18"/>
        <v>3.402797602055381</v>
      </c>
      <c r="G84" s="23">
        <f t="shared" si="18"/>
        <v>5.394639556377079</v>
      </c>
      <c r="H84" s="22">
        <f t="shared" si="18"/>
        <v>1.800692349876611</v>
      </c>
      <c r="I84" s="22">
        <f t="shared" si="18"/>
        <v>0.8455890292624987</v>
      </c>
      <c r="J84" s="22">
        <f t="shared" si="18"/>
        <v>2.2448405724328397</v>
      </c>
      <c r="K84" s="22">
        <f t="shared" si="18"/>
        <v>1.8382510537972423</v>
      </c>
      <c r="L84" s="22">
        <f t="shared" si="18"/>
        <v>2.9057807035589387</v>
      </c>
      <c r="M84" s="23">
        <f t="shared" si="18"/>
        <v>4.589403973509934</v>
      </c>
    </row>
    <row r="85" spans="1:13" ht="14.25" customHeight="1">
      <c r="A85" s="124" t="s">
        <v>42</v>
      </c>
      <c r="B85" s="124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</row>
  </sheetData>
  <sheetProtection/>
  <mergeCells count="13">
    <mergeCell ref="C5:C6"/>
    <mergeCell ref="F3:I3"/>
    <mergeCell ref="B5:B6"/>
    <mergeCell ref="A45:M45"/>
    <mergeCell ref="A85:M85"/>
    <mergeCell ref="A1:M1"/>
    <mergeCell ref="J5:M5"/>
    <mergeCell ref="H4:M4"/>
    <mergeCell ref="I5:I6"/>
    <mergeCell ref="H5:H6"/>
    <mergeCell ref="D5:G5"/>
    <mergeCell ref="B4:G4"/>
    <mergeCell ref="A4:A6"/>
  </mergeCells>
  <printOptions/>
  <pageMargins left="1" right="0.75" top="1" bottom="1" header="0.5" footer="0.5"/>
  <pageSetup firstPageNumber="23" useFirstPageNumber="1" horizontalDpi="600" verticalDpi="600" orientation="portrait" r:id="rId1"/>
  <headerFooter alignWithMargins="0">
    <oddFooter xml:space="preserve">&amp;L&amp;"Arial Narrow,Regular"&amp;9Zila Series : Kishoreganj&amp;C&amp;"Arial Narrow,Regular"&amp;P&amp;R
&amp;9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86"/>
  <sheetViews>
    <sheetView view="pageLayout" zoomScale="120" zoomScaleSheetLayoutView="100" zoomScalePageLayoutView="120" workbookViewId="0" topLeftCell="A61">
      <selection activeCell="A59" sqref="A59"/>
    </sheetView>
  </sheetViews>
  <sheetFormatPr defaultColWidth="9.140625" defaultRowHeight="15" customHeight="1"/>
  <cols>
    <col min="1" max="1" width="22.28125" style="42" customWidth="1"/>
    <col min="2" max="2" width="5.421875" style="42" customWidth="1"/>
    <col min="3" max="3" width="6.57421875" style="42" customWidth="1"/>
    <col min="4" max="4" width="5.140625" style="42" customWidth="1"/>
    <col min="5" max="5" width="4.8515625" style="42" customWidth="1"/>
    <col min="6" max="8" width="5.421875" style="42" customWidth="1"/>
    <col min="9" max="9" width="5.8515625" style="41" customWidth="1"/>
    <col min="10" max="10" width="4.7109375" style="41" customWidth="1"/>
    <col min="11" max="11" width="5.00390625" style="41" customWidth="1"/>
    <col min="12" max="12" width="4.8515625" style="41" customWidth="1"/>
    <col min="13" max="13" width="4.57421875" style="41" customWidth="1"/>
    <col min="14" max="16384" width="9.140625" style="41" customWidth="1"/>
  </cols>
  <sheetData>
    <row r="1" spans="1:13" ht="15" customHeight="1">
      <c r="A1" s="111" t="s">
        <v>55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5" customHeight="1">
      <c r="A2" s="74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5" customHeight="1">
      <c r="A3" s="75" t="s">
        <v>83</v>
      </c>
      <c r="B3" s="72"/>
      <c r="C3" s="72"/>
      <c r="D3" s="72"/>
      <c r="E3" s="130" t="s">
        <v>71</v>
      </c>
      <c r="F3" s="130"/>
      <c r="G3" s="130"/>
      <c r="H3" s="130"/>
      <c r="I3" s="130"/>
      <c r="J3" s="73"/>
      <c r="K3" s="72" t="s">
        <v>0</v>
      </c>
      <c r="L3" s="72"/>
      <c r="M3" s="72"/>
    </row>
    <row r="4" spans="1:13" ht="15" customHeight="1">
      <c r="A4" s="115" t="s">
        <v>1</v>
      </c>
      <c r="B4" s="128">
        <v>1996</v>
      </c>
      <c r="C4" s="128"/>
      <c r="D4" s="128"/>
      <c r="E4" s="128"/>
      <c r="F4" s="128"/>
      <c r="G4" s="128"/>
      <c r="H4" s="128">
        <v>2008</v>
      </c>
      <c r="I4" s="128"/>
      <c r="J4" s="128"/>
      <c r="K4" s="128"/>
      <c r="L4" s="128"/>
      <c r="M4" s="128"/>
    </row>
    <row r="5" spans="1:13" ht="15" customHeight="1">
      <c r="A5" s="116"/>
      <c r="B5" s="118" t="s">
        <v>2</v>
      </c>
      <c r="C5" s="129" t="s">
        <v>36</v>
      </c>
      <c r="D5" s="128" t="s">
        <v>3</v>
      </c>
      <c r="E5" s="128"/>
      <c r="F5" s="128"/>
      <c r="G5" s="128"/>
      <c r="H5" s="129" t="s">
        <v>2</v>
      </c>
      <c r="I5" s="129" t="s">
        <v>36</v>
      </c>
      <c r="J5" s="128" t="s">
        <v>3</v>
      </c>
      <c r="K5" s="128"/>
      <c r="L5" s="128"/>
      <c r="M5" s="128"/>
    </row>
    <row r="6" spans="1:13" ht="12.75" customHeight="1">
      <c r="A6" s="117"/>
      <c r="B6" s="119"/>
      <c r="C6" s="129"/>
      <c r="D6" s="1" t="s">
        <v>4</v>
      </c>
      <c r="E6" s="1" t="s">
        <v>5</v>
      </c>
      <c r="F6" s="1" t="s">
        <v>6</v>
      </c>
      <c r="G6" s="1" t="s">
        <v>7</v>
      </c>
      <c r="H6" s="129"/>
      <c r="I6" s="129"/>
      <c r="J6" s="1" t="s">
        <v>4</v>
      </c>
      <c r="K6" s="1" t="s">
        <v>5</v>
      </c>
      <c r="L6" s="1" t="s">
        <v>6</v>
      </c>
      <c r="M6" s="1" t="s">
        <v>7</v>
      </c>
    </row>
    <row r="7" spans="1:13" ht="15" customHeight="1">
      <c r="A7" s="56" t="s">
        <v>8</v>
      </c>
      <c r="B7" s="48">
        <v>33423</v>
      </c>
      <c r="C7" s="49">
        <v>14405</v>
      </c>
      <c r="D7" s="49">
        <v>19018</v>
      </c>
      <c r="E7" s="34">
        <v>15185</v>
      </c>
      <c r="F7" s="34">
        <v>3318</v>
      </c>
      <c r="G7" s="4">
        <v>515</v>
      </c>
      <c r="H7" s="35">
        <v>50754</v>
      </c>
      <c r="I7" s="35">
        <v>25202</v>
      </c>
      <c r="J7" s="35">
        <v>25552</v>
      </c>
      <c r="K7" s="43">
        <v>21607</v>
      </c>
      <c r="L7" s="43">
        <v>3574</v>
      </c>
      <c r="M7" s="50">
        <v>371</v>
      </c>
    </row>
    <row r="8" spans="1:13" ht="15" customHeight="1">
      <c r="A8" s="57" t="s">
        <v>9</v>
      </c>
      <c r="B8" s="2">
        <f>+B7/$B$7*100</f>
        <v>100</v>
      </c>
      <c r="C8" s="8">
        <f>+C7/$B$7*100</f>
        <v>43.09906351913353</v>
      </c>
      <c r="D8" s="8">
        <f>+D7/$B$7*100</f>
        <v>56.90093648086647</v>
      </c>
      <c r="E8" s="8">
        <f>E7/D7*100</f>
        <v>79.84540961194656</v>
      </c>
      <c r="F8" s="8">
        <f>F7/D7*100</f>
        <v>17.446629508886318</v>
      </c>
      <c r="G8" s="9">
        <f>G7/D7*100</f>
        <v>2.707960879167105</v>
      </c>
      <c r="H8" s="10">
        <f>+H7/$H$7*100</f>
        <v>100</v>
      </c>
      <c r="I8" s="8">
        <f>+I7/$H$7*100</f>
        <v>49.65519959018008</v>
      </c>
      <c r="J8" s="8">
        <f>+J7/$H$7*100</f>
        <v>50.34480040981991</v>
      </c>
      <c r="K8" s="8">
        <f>K7/J7*100</f>
        <v>84.56089542892924</v>
      </c>
      <c r="L8" s="8">
        <f>L7/J7*100</f>
        <v>13.987163431433938</v>
      </c>
      <c r="M8" s="9">
        <f>M7/J7*100</f>
        <v>1.4519411396368191</v>
      </c>
    </row>
    <row r="9" spans="1:13" ht="15" customHeight="1">
      <c r="A9" s="59"/>
      <c r="B9" s="2"/>
      <c r="C9" s="3"/>
      <c r="D9" s="3"/>
      <c r="E9" s="3"/>
      <c r="F9" s="3"/>
      <c r="G9" s="4"/>
      <c r="H9" s="5"/>
      <c r="I9" s="6"/>
      <c r="J9" s="6"/>
      <c r="K9" s="6"/>
      <c r="L9" s="6"/>
      <c r="M9" s="7"/>
    </row>
    <row r="10" spans="1:13" ht="15" customHeight="1">
      <c r="A10" s="56" t="s">
        <v>45</v>
      </c>
      <c r="B10" s="11"/>
      <c r="C10" s="5"/>
      <c r="D10" s="5"/>
      <c r="E10" s="5"/>
      <c r="F10" s="5"/>
      <c r="G10" s="7"/>
      <c r="H10" s="5"/>
      <c r="I10" s="6"/>
      <c r="J10" s="6"/>
      <c r="K10" s="6"/>
      <c r="L10" s="6"/>
      <c r="M10" s="7"/>
    </row>
    <row r="11" spans="1:13" ht="15" customHeight="1">
      <c r="A11" s="60" t="s">
        <v>10</v>
      </c>
      <c r="B11" s="33">
        <v>25016</v>
      </c>
      <c r="C11" s="34">
        <v>12668</v>
      </c>
      <c r="D11" s="34">
        <v>12348</v>
      </c>
      <c r="E11" s="34">
        <v>9983</v>
      </c>
      <c r="F11" s="34">
        <v>2030</v>
      </c>
      <c r="G11" s="4">
        <v>335</v>
      </c>
      <c r="H11" s="35">
        <v>33578</v>
      </c>
      <c r="I11" s="35">
        <v>20685</v>
      </c>
      <c r="J11" s="35">
        <v>12893</v>
      </c>
      <c r="K11" s="35">
        <v>11001</v>
      </c>
      <c r="L11" s="35">
        <v>1728</v>
      </c>
      <c r="M11" s="36">
        <v>164</v>
      </c>
    </row>
    <row r="12" spans="1:13" ht="15" customHeight="1">
      <c r="A12" s="57" t="s">
        <v>84</v>
      </c>
      <c r="B12" s="2">
        <f>+B11/$B$11*100</f>
        <v>100</v>
      </c>
      <c r="C12" s="8">
        <f>+C11/$B$11*100</f>
        <v>50.63959066197633</v>
      </c>
      <c r="D12" s="8">
        <f>+D11/$B$11*100</f>
        <v>49.360409338023665</v>
      </c>
      <c r="E12" s="8">
        <f>E11/D11*100</f>
        <v>80.84710074505993</v>
      </c>
      <c r="F12" s="8">
        <f>F11/D11*100</f>
        <v>16.439909297052154</v>
      </c>
      <c r="G12" s="9">
        <f>G11/D11*100</f>
        <v>2.712989957887917</v>
      </c>
      <c r="H12" s="5">
        <f>+H11/$H$11*100</f>
        <v>100</v>
      </c>
      <c r="I12" s="12">
        <f>+I11/$H$11*100</f>
        <v>61.60283518970755</v>
      </c>
      <c r="J12" s="12">
        <f>+J11/$H$11*100</f>
        <v>38.39716481029246</v>
      </c>
      <c r="K12" s="8">
        <f>K11/J11*100</f>
        <v>85.32537035600714</v>
      </c>
      <c r="L12" s="8">
        <f>L11/J11*100</f>
        <v>13.402621577600248</v>
      </c>
      <c r="M12" s="9">
        <f>M11/J11*100</f>
        <v>1.2720080663926163</v>
      </c>
    </row>
    <row r="13" spans="1:13" ht="15" customHeight="1">
      <c r="A13" s="57" t="s">
        <v>85</v>
      </c>
      <c r="B13" s="13">
        <f aca="true" t="shared" si="0" ref="B13:M13">+B11/B7*100</f>
        <v>74.84666247793436</v>
      </c>
      <c r="C13" s="8">
        <f t="shared" si="0"/>
        <v>87.94168691426589</v>
      </c>
      <c r="D13" s="8">
        <f t="shared" si="0"/>
        <v>64.92796298243769</v>
      </c>
      <c r="E13" s="8">
        <f t="shared" si="0"/>
        <v>65.74250905498847</v>
      </c>
      <c r="F13" s="8">
        <f t="shared" si="0"/>
        <v>61.18143459915611</v>
      </c>
      <c r="G13" s="9">
        <f t="shared" si="0"/>
        <v>65.0485436893204</v>
      </c>
      <c r="H13" s="8">
        <f t="shared" si="0"/>
        <v>66.1583323481893</v>
      </c>
      <c r="I13" s="8">
        <f t="shared" si="0"/>
        <v>82.07681930005555</v>
      </c>
      <c r="J13" s="8">
        <f t="shared" si="0"/>
        <v>50.457889793362554</v>
      </c>
      <c r="K13" s="8">
        <f t="shared" si="0"/>
        <v>50.91405563011987</v>
      </c>
      <c r="L13" s="8">
        <f t="shared" si="0"/>
        <v>48.34918858421936</v>
      </c>
      <c r="M13" s="9">
        <f t="shared" si="0"/>
        <v>44.20485175202156</v>
      </c>
    </row>
    <row r="14" spans="1:13" ht="15" customHeight="1">
      <c r="A14" s="59"/>
      <c r="B14" s="14"/>
      <c r="C14" s="15"/>
      <c r="D14" s="15"/>
      <c r="E14" s="15"/>
      <c r="F14" s="15"/>
      <c r="G14" s="16"/>
      <c r="H14" s="5"/>
      <c r="I14" s="6"/>
      <c r="J14" s="6"/>
      <c r="K14" s="6"/>
      <c r="L14" s="6"/>
      <c r="M14" s="7"/>
    </row>
    <row r="15" spans="1:13" ht="15" customHeight="1">
      <c r="A15" s="56" t="s">
        <v>12</v>
      </c>
      <c r="B15" s="33">
        <v>6408</v>
      </c>
      <c r="C15" s="34">
        <v>126</v>
      </c>
      <c r="D15" s="34">
        <v>6282</v>
      </c>
      <c r="E15" s="34">
        <v>4834</v>
      </c>
      <c r="F15" s="34">
        <v>1269</v>
      </c>
      <c r="G15" s="4">
        <v>179</v>
      </c>
      <c r="H15" s="35">
        <v>11989</v>
      </c>
      <c r="I15" s="35">
        <v>368</v>
      </c>
      <c r="J15" s="35">
        <v>11621</v>
      </c>
      <c r="K15" s="35">
        <v>9639</v>
      </c>
      <c r="L15" s="35">
        <v>1776</v>
      </c>
      <c r="M15" s="36">
        <v>206</v>
      </c>
    </row>
    <row r="16" spans="1:13" ht="15" customHeight="1">
      <c r="A16" s="57" t="s">
        <v>86</v>
      </c>
      <c r="B16" s="2">
        <v>100</v>
      </c>
      <c r="C16" s="8">
        <f>C15/B15*100</f>
        <v>1.9662921348314606</v>
      </c>
      <c r="D16" s="8">
        <f>D15/B15*100</f>
        <v>98.03370786516854</v>
      </c>
      <c r="E16" s="8">
        <f>E15/D15*100</f>
        <v>76.9500159184973</v>
      </c>
      <c r="F16" s="8">
        <f>F15/D15*100</f>
        <v>20.20057306590258</v>
      </c>
      <c r="G16" s="9">
        <f>G15/D15*100</f>
        <v>2.8494110156001273</v>
      </c>
      <c r="H16" s="5">
        <f>+H15/$H$15*100</f>
        <v>100</v>
      </c>
      <c r="I16" s="12">
        <f>+I15/$H$15*100</f>
        <v>3.069480356993911</v>
      </c>
      <c r="J16" s="12">
        <f>+J15/$H$15*100</f>
        <v>96.93051964300608</v>
      </c>
      <c r="K16" s="8">
        <f>K15/J15*100</f>
        <v>82.94466913346528</v>
      </c>
      <c r="L16" s="8">
        <f>L15/J15*100</f>
        <v>15.282677910678943</v>
      </c>
      <c r="M16" s="9">
        <f>M15/J15*100</f>
        <v>1.7726529558557784</v>
      </c>
    </row>
    <row r="17" spans="1:13" ht="15" customHeight="1">
      <c r="A17" s="57" t="s">
        <v>85</v>
      </c>
      <c r="B17" s="13">
        <f aca="true" t="shared" si="1" ref="B17:M17">+B15/B7*100</f>
        <v>19.172426173593035</v>
      </c>
      <c r="C17" s="8">
        <f t="shared" si="1"/>
        <v>0.8746962860118014</v>
      </c>
      <c r="D17" s="8">
        <f t="shared" si="1"/>
        <v>33.031864549374276</v>
      </c>
      <c r="E17" s="8">
        <f t="shared" si="1"/>
        <v>31.834046756667767</v>
      </c>
      <c r="F17" s="8">
        <f t="shared" si="1"/>
        <v>38.24593128390597</v>
      </c>
      <c r="G17" s="9">
        <f t="shared" si="1"/>
        <v>34.75728155339806</v>
      </c>
      <c r="H17" s="8">
        <f t="shared" si="1"/>
        <v>23.621783504748393</v>
      </c>
      <c r="I17" s="8">
        <f t="shared" si="1"/>
        <v>1.4602015713038647</v>
      </c>
      <c r="J17" s="8">
        <f t="shared" si="1"/>
        <v>45.47980588603632</v>
      </c>
      <c r="K17" s="8">
        <f t="shared" si="1"/>
        <v>44.61054287962234</v>
      </c>
      <c r="L17" s="8">
        <f t="shared" si="1"/>
        <v>49.69222160044768</v>
      </c>
      <c r="M17" s="9">
        <f t="shared" si="1"/>
        <v>55.525606469002696</v>
      </c>
    </row>
    <row r="18" spans="1:13" ht="15" customHeight="1">
      <c r="A18" s="59"/>
      <c r="B18" s="11"/>
      <c r="C18" s="15"/>
      <c r="D18" s="15"/>
      <c r="E18" s="15"/>
      <c r="F18" s="15"/>
      <c r="G18" s="16"/>
      <c r="H18" s="5"/>
      <c r="I18" s="6"/>
      <c r="J18" s="6"/>
      <c r="K18" s="6"/>
      <c r="L18" s="6"/>
      <c r="M18" s="7"/>
    </row>
    <row r="19" spans="1:13" ht="15" customHeight="1">
      <c r="A19" s="60" t="s">
        <v>14</v>
      </c>
      <c r="B19" s="48">
        <v>1999</v>
      </c>
      <c r="C19" s="49">
        <v>1611</v>
      </c>
      <c r="D19" s="49">
        <v>388</v>
      </c>
      <c r="E19" s="49">
        <v>368</v>
      </c>
      <c r="F19" s="49">
        <v>19</v>
      </c>
      <c r="G19" s="51">
        <v>1</v>
      </c>
      <c r="H19" s="43">
        <v>5187</v>
      </c>
      <c r="I19" s="43">
        <v>4149</v>
      </c>
      <c r="J19" s="43">
        <v>1038</v>
      </c>
      <c r="K19" s="43">
        <v>967</v>
      </c>
      <c r="L19" s="43">
        <v>70</v>
      </c>
      <c r="M19" s="52">
        <v>1</v>
      </c>
    </row>
    <row r="20" spans="1:13" ht="15" customHeight="1">
      <c r="A20" s="57" t="s">
        <v>84</v>
      </c>
      <c r="B20" s="2">
        <f>+B19/$B$19*100</f>
        <v>100</v>
      </c>
      <c r="C20" s="8">
        <f>+C19/$B$19*100</f>
        <v>80.59029514757378</v>
      </c>
      <c r="D20" s="8">
        <f>+D19/$B$19*100</f>
        <v>19.409704852426213</v>
      </c>
      <c r="E20" s="8">
        <f>E19/D19*100</f>
        <v>94.84536082474226</v>
      </c>
      <c r="F20" s="8">
        <f>F19/D19*100</f>
        <v>4.896907216494846</v>
      </c>
      <c r="G20" s="9">
        <f>G19/D19*100</f>
        <v>0.25773195876288657</v>
      </c>
      <c r="H20" s="5">
        <f>+H19/$H$19*100</f>
        <v>100</v>
      </c>
      <c r="I20" s="12">
        <f>+I19/$H$19*100</f>
        <v>79.98843262001157</v>
      </c>
      <c r="J20" s="12">
        <f>+J19/$H$19*100</f>
        <v>20.01156737998843</v>
      </c>
      <c r="K20" s="8">
        <f>K19/J19*100</f>
        <v>93.15992292870907</v>
      </c>
      <c r="L20" s="8">
        <f>L19/J19*100</f>
        <v>6.74373795761079</v>
      </c>
      <c r="M20" s="9">
        <f>M19/J19*100</f>
        <v>0.09633911368015415</v>
      </c>
    </row>
    <row r="21" spans="1:13" ht="15" customHeight="1">
      <c r="A21" s="57" t="s">
        <v>85</v>
      </c>
      <c r="B21" s="13">
        <f aca="true" t="shared" si="2" ref="B21:M21">+B19/B7*100</f>
        <v>5.980911348472609</v>
      </c>
      <c r="C21" s="8">
        <f t="shared" si="2"/>
        <v>11.18361679972232</v>
      </c>
      <c r="D21" s="8">
        <f t="shared" si="2"/>
        <v>2.0401724681880324</v>
      </c>
      <c r="E21" s="8">
        <f t="shared" si="2"/>
        <v>2.4234441883437605</v>
      </c>
      <c r="F21" s="8">
        <f t="shared" si="2"/>
        <v>0.5726341169379143</v>
      </c>
      <c r="G21" s="9">
        <f t="shared" si="2"/>
        <v>0.1941747572815534</v>
      </c>
      <c r="H21" s="8">
        <f t="shared" si="2"/>
        <v>10.2198841470623</v>
      </c>
      <c r="I21" s="8">
        <f t="shared" si="2"/>
        <v>16.462979128640583</v>
      </c>
      <c r="J21" s="8">
        <f t="shared" si="2"/>
        <v>4.062304320601127</v>
      </c>
      <c r="K21" s="8">
        <f t="shared" si="2"/>
        <v>4.475401490257787</v>
      </c>
      <c r="L21" s="8">
        <f t="shared" si="2"/>
        <v>1.9585898153329604</v>
      </c>
      <c r="M21" s="9">
        <f t="shared" si="2"/>
        <v>0.2695417789757413</v>
      </c>
    </row>
    <row r="22" spans="1:13" ht="12.75" customHeight="1">
      <c r="A22" s="59"/>
      <c r="B22" s="2"/>
      <c r="C22" s="3"/>
      <c r="D22" s="3"/>
      <c r="E22" s="3"/>
      <c r="F22" s="3"/>
      <c r="G22" s="4"/>
      <c r="H22" s="5"/>
      <c r="I22" s="6"/>
      <c r="J22" s="6"/>
      <c r="K22" s="6"/>
      <c r="L22" s="6"/>
      <c r="M22" s="7"/>
    </row>
    <row r="23" spans="1:13" ht="15" customHeight="1">
      <c r="A23" s="61" t="s">
        <v>15</v>
      </c>
      <c r="B23" s="33">
        <v>10690</v>
      </c>
      <c r="C23" s="34">
        <v>6694</v>
      </c>
      <c r="D23" s="34">
        <v>3996</v>
      </c>
      <c r="E23" s="34">
        <v>3799</v>
      </c>
      <c r="F23" s="34">
        <v>176</v>
      </c>
      <c r="G23" s="4">
        <v>21</v>
      </c>
      <c r="H23" s="35">
        <v>14678</v>
      </c>
      <c r="I23" s="35">
        <v>7516</v>
      </c>
      <c r="J23" s="35">
        <v>7162</v>
      </c>
      <c r="K23" s="35">
        <v>6643</v>
      </c>
      <c r="L23" s="35">
        <v>497</v>
      </c>
      <c r="M23" s="36">
        <v>22</v>
      </c>
    </row>
    <row r="24" spans="1:13" ht="15" customHeight="1">
      <c r="A24" s="57" t="s">
        <v>13</v>
      </c>
      <c r="B24" s="2">
        <f>+B23/$B$23*100</f>
        <v>100</v>
      </c>
      <c r="C24" s="8">
        <f>+C23/$B$23*100</f>
        <v>62.61927034611787</v>
      </c>
      <c r="D24" s="8">
        <f>+D23/$B$23*100</f>
        <v>37.380729653882135</v>
      </c>
      <c r="E24" s="8">
        <f>E23/D23*100</f>
        <v>95.07007007007007</v>
      </c>
      <c r="F24" s="8">
        <f>F23/D23*100</f>
        <v>4.404404404404405</v>
      </c>
      <c r="G24" s="9">
        <f>G23/D23*100</f>
        <v>0.5255255255255256</v>
      </c>
      <c r="H24" s="5">
        <f>+H23/$H$23*100</f>
        <v>100</v>
      </c>
      <c r="I24" s="15">
        <f>+I23/$H$23*100</f>
        <v>51.20588636053959</v>
      </c>
      <c r="J24" s="15">
        <f>+J23/$H$23*100</f>
        <v>48.79411363946042</v>
      </c>
      <c r="K24" s="8">
        <f>K23/J23*100</f>
        <v>92.75342083216978</v>
      </c>
      <c r="L24" s="8">
        <f>L23/J23*100</f>
        <v>6.939402401563808</v>
      </c>
      <c r="M24" s="9">
        <f>M23/J23*100</f>
        <v>0.30717676626640605</v>
      </c>
    </row>
    <row r="25" spans="1:13" ht="15" customHeight="1">
      <c r="A25" s="57" t="s">
        <v>11</v>
      </c>
      <c r="B25" s="13">
        <f aca="true" t="shared" si="3" ref="B25:M25">+B23/B7*100</f>
        <v>31.98396313915567</v>
      </c>
      <c r="C25" s="8">
        <f t="shared" si="3"/>
        <v>46.469975702880944</v>
      </c>
      <c r="D25" s="8">
        <f t="shared" si="3"/>
        <v>21.011673151750973</v>
      </c>
      <c r="E25" s="8">
        <f t="shared" si="3"/>
        <v>25.018109976950935</v>
      </c>
      <c r="F25" s="8">
        <f t="shared" si="3"/>
        <v>5.304400241109102</v>
      </c>
      <c r="G25" s="9">
        <f t="shared" si="3"/>
        <v>4.077669902912621</v>
      </c>
      <c r="H25" s="8">
        <f t="shared" si="3"/>
        <v>28.919888087638412</v>
      </c>
      <c r="I25" s="8">
        <f t="shared" si="3"/>
        <v>29.823029918260456</v>
      </c>
      <c r="J25" s="8">
        <f t="shared" si="3"/>
        <v>28.029117094552287</v>
      </c>
      <c r="K25" s="8">
        <f t="shared" si="3"/>
        <v>30.744666080436893</v>
      </c>
      <c r="L25" s="8">
        <f t="shared" si="3"/>
        <v>13.90598768886402</v>
      </c>
      <c r="M25" s="9">
        <f t="shared" si="3"/>
        <v>5.929919137466308</v>
      </c>
    </row>
    <row r="26" spans="1:13" ht="12.75" customHeight="1">
      <c r="A26" s="59"/>
      <c r="B26" s="2"/>
      <c r="C26" s="3"/>
      <c r="D26" s="3"/>
      <c r="E26" s="3"/>
      <c r="F26" s="3"/>
      <c r="G26" s="4"/>
      <c r="H26" s="5"/>
      <c r="I26" s="6"/>
      <c r="J26" s="6"/>
      <c r="K26" s="6"/>
      <c r="L26" s="6"/>
      <c r="M26" s="7"/>
    </row>
    <row r="27" spans="1:13" ht="15" customHeight="1">
      <c r="A27" s="56" t="s">
        <v>16</v>
      </c>
      <c r="B27" s="33">
        <v>34339</v>
      </c>
      <c r="C27" s="34">
        <v>2983</v>
      </c>
      <c r="D27" s="34">
        <v>31356</v>
      </c>
      <c r="E27" s="34">
        <v>13519</v>
      </c>
      <c r="F27" s="34">
        <v>12039</v>
      </c>
      <c r="G27" s="4">
        <v>5798</v>
      </c>
      <c r="H27" s="35">
        <v>38879</v>
      </c>
      <c r="I27" s="35">
        <v>5903</v>
      </c>
      <c r="J27" s="35">
        <v>32977</v>
      </c>
      <c r="K27" s="35">
        <v>18276</v>
      </c>
      <c r="L27" s="35">
        <v>11065</v>
      </c>
      <c r="M27" s="36">
        <v>3636</v>
      </c>
    </row>
    <row r="28" spans="1:13" ht="15" customHeight="1">
      <c r="A28" s="57" t="s">
        <v>13</v>
      </c>
      <c r="B28" s="2">
        <f>+B27/$B$27*100</f>
        <v>100</v>
      </c>
      <c r="C28" s="8">
        <f>+C27/$B$27*100</f>
        <v>8.686915751769126</v>
      </c>
      <c r="D28" s="8">
        <f>+D27/$B$27*100</f>
        <v>91.31308424823087</v>
      </c>
      <c r="E28" s="8">
        <f>E27/D27*100</f>
        <v>43.114555427988265</v>
      </c>
      <c r="F28" s="8">
        <f>F27/D27*100</f>
        <v>38.3945656333716</v>
      </c>
      <c r="G28" s="9">
        <f>G27/D27*100</f>
        <v>18.490878938640133</v>
      </c>
      <c r="H28" s="5">
        <f>+H27/$H$27*100</f>
        <v>100</v>
      </c>
      <c r="I28" s="12">
        <f>+I27/$H$27*100</f>
        <v>15.183003678078139</v>
      </c>
      <c r="J28" s="12">
        <f>+J27/$H$27*100</f>
        <v>84.81956840453715</v>
      </c>
      <c r="K28" s="8">
        <f>K27/J27*100</f>
        <v>55.4204445522637</v>
      </c>
      <c r="L28" s="8">
        <f>L27/J27*100</f>
        <v>33.55368893471207</v>
      </c>
      <c r="M28" s="9">
        <f>M27/J27*100</f>
        <v>11.02586651302423</v>
      </c>
    </row>
    <row r="29" spans="1:13" ht="15" customHeight="1">
      <c r="A29" s="57" t="s">
        <v>17</v>
      </c>
      <c r="B29" s="13">
        <f aca="true" t="shared" si="4" ref="B29:M29">+B27/B32*100</f>
        <v>101.08625257580218</v>
      </c>
      <c r="C29" s="8">
        <f t="shared" si="4"/>
        <v>314.9947201689546</v>
      </c>
      <c r="D29" s="8">
        <f t="shared" si="4"/>
        <v>94.95200314932018</v>
      </c>
      <c r="E29" s="8">
        <f t="shared" si="4"/>
        <v>95.75718940359825</v>
      </c>
      <c r="F29" s="8">
        <f t="shared" si="4"/>
        <v>92.65758485338259</v>
      </c>
      <c r="G29" s="9">
        <f t="shared" si="4"/>
        <v>98.07171853856563</v>
      </c>
      <c r="H29" s="8">
        <f t="shared" si="4"/>
        <v>97.25585351210727</v>
      </c>
      <c r="I29" s="8">
        <f t="shared" si="4"/>
        <v>336.5450399087799</v>
      </c>
      <c r="J29" s="8">
        <f t="shared" si="4"/>
        <v>86.27527928210763</v>
      </c>
      <c r="K29" s="8">
        <f t="shared" si="4"/>
        <v>88.45651226949325</v>
      </c>
      <c r="L29" s="8">
        <f t="shared" si="4"/>
        <v>83.31450944958964</v>
      </c>
      <c r="M29" s="9">
        <f t="shared" si="4"/>
        <v>84.9334267694464</v>
      </c>
    </row>
    <row r="30" spans="1:13" ht="15" customHeight="1">
      <c r="A30" s="57" t="s">
        <v>18</v>
      </c>
      <c r="B30" s="13">
        <f aca="true" t="shared" si="5" ref="B30:M30">+B27/B7</f>
        <v>1.0274062771145618</v>
      </c>
      <c r="C30" s="8">
        <f t="shared" si="5"/>
        <v>0.207080874696286</v>
      </c>
      <c r="D30" s="8">
        <f t="shared" si="5"/>
        <v>1.6487538121779366</v>
      </c>
      <c r="E30" s="8">
        <f t="shared" si="5"/>
        <v>0.8902864669081331</v>
      </c>
      <c r="F30" s="8">
        <f t="shared" si="5"/>
        <v>3.628390596745027</v>
      </c>
      <c r="G30" s="9">
        <f t="shared" si="5"/>
        <v>11.258252427184466</v>
      </c>
      <c r="H30" s="8">
        <f t="shared" si="5"/>
        <v>0.7660282933364858</v>
      </c>
      <c r="I30" s="8">
        <f t="shared" si="5"/>
        <v>0.23422744226648679</v>
      </c>
      <c r="J30" s="8">
        <f t="shared" si="5"/>
        <v>1.2905839073262366</v>
      </c>
      <c r="K30" s="8">
        <f t="shared" si="5"/>
        <v>0.8458369972694034</v>
      </c>
      <c r="L30" s="8">
        <f t="shared" si="5"/>
        <v>3.095970900951315</v>
      </c>
      <c r="M30" s="9">
        <f t="shared" si="5"/>
        <v>9.800539083557952</v>
      </c>
    </row>
    <row r="31" spans="1:13" ht="12.75" customHeight="1">
      <c r="A31" s="59"/>
      <c r="B31" s="2"/>
      <c r="C31" s="3"/>
      <c r="D31" s="3"/>
      <c r="E31" s="3"/>
      <c r="F31" s="3"/>
      <c r="G31" s="4"/>
      <c r="H31" s="5"/>
      <c r="I31" s="6"/>
      <c r="J31" s="6"/>
      <c r="K31" s="6"/>
      <c r="L31" s="6"/>
      <c r="M31" s="7"/>
    </row>
    <row r="32" spans="1:13" ht="15" customHeight="1">
      <c r="A32" s="60" t="s">
        <v>47</v>
      </c>
      <c r="B32" s="33">
        <v>33970</v>
      </c>
      <c r="C32" s="34">
        <v>947</v>
      </c>
      <c r="D32" s="34">
        <v>33023</v>
      </c>
      <c r="E32" s="34">
        <v>14118</v>
      </c>
      <c r="F32" s="34">
        <v>12993</v>
      </c>
      <c r="G32" s="4">
        <v>5912</v>
      </c>
      <c r="H32" s="35">
        <v>39976</v>
      </c>
      <c r="I32" s="35">
        <v>1754</v>
      </c>
      <c r="J32" s="35">
        <v>38223</v>
      </c>
      <c r="K32" s="35">
        <v>20661</v>
      </c>
      <c r="L32" s="35">
        <v>13281</v>
      </c>
      <c r="M32" s="36">
        <v>4281</v>
      </c>
    </row>
    <row r="33" spans="1:13" ht="15" customHeight="1">
      <c r="A33" s="57" t="s">
        <v>13</v>
      </c>
      <c r="B33" s="2">
        <f>+B32/$B$32*100</f>
        <v>100</v>
      </c>
      <c r="C33" s="8">
        <f>+C32/$B$32*100</f>
        <v>2.7877539005004417</v>
      </c>
      <c r="D33" s="8">
        <f>+D32/$B$32*100</f>
        <v>97.21224609949955</v>
      </c>
      <c r="E33" s="8">
        <f>E32/D32*100</f>
        <v>42.752021318475</v>
      </c>
      <c r="F33" s="8">
        <f>F32/D32*100</f>
        <v>39.3453047875723</v>
      </c>
      <c r="G33" s="9">
        <f>G32/D32*100</f>
        <v>17.9026738939527</v>
      </c>
      <c r="H33" s="5">
        <f>+H32/$H$32*100</f>
        <v>100</v>
      </c>
      <c r="I33" s="12">
        <f>+I32/$H$32*100</f>
        <v>4.387632579547729</v>
      </c>
      <c r="J33" s="12">
        <f>+J32/$H$32*100</f>
        <v>95.61486892135281</v>
      </c>
      <c r="K33" s="8">
        <f>K32/J32*100</f>
        <v>54.05384192763519</v>
      </c>
      <c r="L33" s="8">
        <f>L32/J32*100</f>
        <v>34.74609528294482</v>
      </c>
      <c r="M33" s="9">
        <f>M32/J32*100</f>
        <v>11.200062789419983</v>
      </c>
    </row>
    <row r="34" spans="1:13" ht="15" customHeight="1">
      <c r="A34" s="57" t="s">
        <v>18</v>
      </c>
      <c r="B34" s="13">
        <f aca="true" t="shared" si="6" ref="B34:M34">+B32/B7</f>
        <v>1.0163659755258354</v>
      </c>
      <c r="C34" s="8">
        <f t="shared" si="6"/>
        <v>0.06574106213120444</v>
      </c>
      <c r="D34" s="8">
        <f t="shared" si="6"/>
        <v>1.7364076138395204</v>
      </c>
      <c r="E34" s="8">
        <f t="shared" si="6"/>
        <v>0.9297332894303589</v>
      </c>
      <c r="F34" s="8">
        <f t="shared" si="6"/>
        <v>3.9159132007233275</v>
      </c>
      <c r="G34" s="9">
        <f t="shared" si="6"/>
        <v>11.479611650485436</v>
      </c>
      <c r="H34" s="8">
        <f t="shared" si="6"/>
        <v>0.7876423533120542</v>
      </c>
      <c r="I34" s="8">
        <f t="shared" si="6"/>
        <v>0.06959765098008094</v>
      </c>
      <c r="J34" s="8">
        <f t="shared" si="6"/>
        <v>1.4958907326236695</v>
      </c>
      <c r="K34" s="8">
        <f t="shared" si="6"/>
        <v>0.9562178923497014</v>
      </c>
      <c r="L34" s="8">
        <f t="shared" si="6"/>
        <v>3.7160044767767206</v>
      </c>
      <c r="M34" s="9">
        <f t="shared" si="6"/>
        <v>11.539083557951482</v>
      </c>
    </row>
    <row r="35" spans="1:13" ht="12.75" customHeight="1">
      <c r="A35" s="62"/>
      <c r="B35" s="11"/>
      <c r="C35" s="5"/>
      <c r="D35" s="5"/>
      <c r="E35" s="5"/>
      <c r="F35" s="5"/>
      <c r="G35" s="7"/>
      <c r="H35" s="5"/>
      <c r="I35" s="6"/>
      <c r="J35" s="6"/>
      <c r="K35" s="6"/>
      <c r="L35" s="6"/>
      <c r="M35" s="7"/>
    </row>
    <row r="36" spans="1:13" ht="15" customHeight="1">
      <c r="A36" s="65" t="s">
        <v>87</v>
      </c>
      <c r="B36" s="48">
        <v>2393</v>
      </c>
      <c r="C36" s="49">
        <v>750</v>
      </c>
      <c r="D36" s="49">
        <v>1643</v>
      </c>
      <c r="E36" s="49">
        <v>1140</v>
      </c>
      <c r="F36" s="49">
        <v>408</v>
      </c>
      <c r="G36" s="51">
        <v>95</v>
      </c>
      <c r="H36" s="43">
        <v>3572</v>
      </c>
      <c r="I36" s="43">
        <v>1260</v>
      </c>
      <c r="J36" s="43">
        <v>2313</v>
      </c>
      <c r="K36" s="43">
        <v>1792</v>
      </c>
      <c r="L36" s="43">
        <v>444</v>
      </c>
      <c r="M36" s="52">
        <v>77</v>
      </c>
    </row>
    <row r="37" spans="1:13" ht="15" customHeight="1">
      <c r="A37" s="57" t="s">
        <v>13</v>
      </c>
      <c r="B37" s="19">
        <f>+B36/$B$36*100</f>
        <v>100</v>
      </c>
      <c r="C37" s="8">
        <f>+C36/$B$36*100</f>
        <v>31.341412452987882</v>
      </c>
      <c r="D37" s="8">
        <f>+D36/$B$36*100</f>
        <v>68.65858754701212</v>
      </c>
      <c r="E37" s="8">
        <f>E36/D36*100</f>
        <v>69.3852708460134</v>
      </c>
      <c r="F37" s="8">
        <f>F36/D36*100</f>
        <v>24.83262325015216</v>
      </c>
      <c r="G37" s="9">
        <f>G36/D36*100</f>
        <v>5.782105903834449</v>
      </c>
      <c r="H37" s="20">
        <f>+H36/$H$36*100</f>
        <v>100</v>
      </c>
      <c r="I37" s="12">
        <f>+I36/$H$36*100</f>
        <v>35.27435610302352</v>
      </c>
      <c r="J37" s="12">
        <f>+J36/$H$36*100</f>
        <v>64.75363941769317</v>
      </c>
      <c r="K37" s="8">
        <f>K36/J36*100</f>
        <v>77.47514051015997</v>
      </c>
      <c r="L37" s="8">
        <f>L36/J36*100</f>
        <v>19.1958495460441</v>
      </c>
      <c r="M37" s="9">
        <f>M36/J36*100</f>
        <v>3.329009943795936</v>
      </c>
    </row>
    <row r="38" spans="1:13" ht="15" customHeight="1">
      <c r="A38" s="57" t="s">
        <v>19</v>
      </c>
      <c r="B38" s="13">
        <f aca="true" t="shared" si="7" ref="B38:M38">+B36/B32*100</f>
        <v>7.044450986164262</v>
      </c>
      <c r="C38" s="8">
        <f t="shared" si="7"/>
        <v>79.1974656810982</v>
      </c>
      <c r="D38" s="8">
        <f t="shared" si="7"/>
        <v>4.975320231353905</v>
      </c>
      <c r="E38" s="8">
        <f t="shared" si="7"/>
        <v>8.07479813004675</v>
      </c>
      <c r="F38" s="8">
        <f t="shared" si="7"/>
        <v>3.140152389748326</v>
      </c>
      <c r="G38" s="9">
        <f t="shared" si="7"/>
        <v>1.6069012178619755</v>
      </c>
      <c r="H38" s="8">
        <f t="shared" si="7"/>
        <v>8.935361216730039</v>
      </c>
      <c r="I38" s="8">
        <f t="shared" si="7"/>
        <v>71.8358038768529</v>
      </c>
      <c r="J38" s="8">
        <f t="shared" si="7"/>
        <v>6.051330350835884</v>
      </c>
      <c r="K38" s="8">
        <f t="shared" si="7"/>
        <v>8.673345917428971</v>
      </c>
      <c r="L38" s="8">
        <f t="shared" si="7"/>
        <v>3.3431217528800543</v>
      </c>
      <c r="M38" s="9">
        <f t="shared" si="7"/>
        <v>1.7986451763606632</v>
      </c>
    </row>
    <row r="39" spans="1:13" ht="15" customHeight="1">
      <c r="A39" s="57" t="s">
        <v>18</v>
      </c>
      <c r="B39" s="13">
        <f aca="true" t="shared" si="8" ref="B39:M39">+B36/B7</f>
        <v>0.07159740298596774</v>
      </c>
      <c r="C39" s="8">
        <f t="shared" si="8"/>
        <v>0.05206525511975009</v>
      </c>
      <c r="D39" s="8">
        <f t="shared" si="8"/>
        <v>0.08639183931012724</v>
      </c>
      <c r="E39" s="8">
        <f t="shared" si="8"/>
        <v>0.07507408626934475</v>
      </c>
      <c r="F39" s="8">
        <f t="shared" si="8"/>
        <v>0.12296564195298372</v>
      </c>
      <c r="G39" s="9">
        <f t="shared" si="8"/>
        <v>0.18446601941747573</v>
      </c>
      <c r="H39" s="8">
        <f t="shared" si="8"/>
        <v>0.07037868936438507</v>
      </c>
      <c r="I39" s="8">
        <f t="shared" si="8"/>
        <v>0.04999603206094754</v>
      </c>
      <c r="J39" s="8">
        <f t="shared" si="8"/>
        <v>0.09052128991859737</v>
      </c>
      <c r="K39" s="8">
        <f t="shared" si="8"/>
        <v>0.0829360855278382</v>
      </c>
      <c r="L39" s="8">
        <f t="shared" si="8"/>
        <v>0.1242305540011192</v>
      </c>
      <c r="M39" s="9">
        <f t="shared" si="8"/>
        <v>0.20754716981132076</v>
      </c>
    </row>
    <row r="40" spans="1:13" ht="12.75" customHeight="1">
      <c r="A40" s="64"/>
      <c r="B40" s="2"/>
      <c r="C40" s="3"/>
      <c r="D40" s="3"/>
      <c r="E40" s="3"/>
      <c r="F40" s="3"/>
      <c r="G40" s="4"/>
      <c r="H40" s="5"/>
      <c r="I40" s="6"/>
      <c r="J40" s="6"/>
      <c r="K40" s="6"/>
      <c r="L40" s="6"/>
      <c r="M40" s="7"/>
    </row>
    <row r="41" spans="1:13" ht="15" customHeight="1">
      <c r="A41" s="65" t="s">
        <v>46</v>
      </c>
      <c r="B41" s="33">
        <v>30493</v>
      </c>
      <c r="C41" s="34">
        <v>13</v>
      </c>
      <c r="D41" s="34">
        <v>30480</v>
      </c>
      <c r="E41" s="34">
        <v>12603</v>
      </c>
      <c r="F41" s="34">
        <v>12245</v>
      </c>
      <c r="G41" s="4">
        <v>5632</v>
      </c>
      <c r="H41" s="35">
        <v>34636</v>
      </c>
      <c r="I41" s="35">
        <v>27</v>
      </c>
      <c r="J41" s="35">
        <v>34609</v>
      </c>
      <c r="K41" s="35">
        <v>18215</v>
      </c>
      <c r="L41" s="35">
        <v>12365</v>
      </c>
      <c r="M41" s="36">
        <v>4029</v>
      </c>
    </row>
    <row r="42" spans="1:13" ht="15" customHeight="1">
      <c r="A42" s="57" t="s">
        <v>13</v>
      </c>
      <c r="B42" s="2">
        <f>+B41/$B$41*100</f>
        <v>100</v>
      </c>
      <c r="C42" s="8">
        <f>+C41/$B$41*100</f>
        <v>0.04263273538189093</v>
      </c>
      <c r="D42" s="8">
        <f>+D41/$B$41*100</f>
        <v>99.95736726461811</v>
      </c>
      <c r="E42" s="8">
        <f>E41/D41*100</f>
        <v>41.34842519685039</v>
      </c>
      <c r="F42" s="8">
        <f>F41/D41*100</f>
        <v>40.1738845144357</v>
      </c>
      <c r="G42" s="9">
        <f>G41/D41*100</f>
        <v>18.47769028871391</v>
      </c>
      <c r="H42" s="5">
        <f>+H41/$H$41*100</f>
        <v>100</v>
      </c>
      <c r="I42" s="12">
        <f>+I41/$H$41*100</f>
        <v>0.07795357431574085</v>
      </c>
      <c r="J42" s="12">
        <f>+J41/$H$41*100</f>
        <v>99.92204642568426</v>
      </c>
      <c r="K42" s="8">
        <f>K41/J41*100</f>
        <v>52.6308185732035</v>
      </c>
      <c r="L42" s="8">
        <f>L41/J41*100</f>
        <v>35.7277008870525</v>
      </c>
      <c r="M42" s="9">
        <f>M41/J41*100</f>
        <v>11.641480539743997</v>
      </c>
    </row>
    <row r="43" spans="1:13" ht="15" customHeight="1">
      <c r="A43" s="57" t="s">
        <v>17</v>
      </c>
      <c r="B43" s="13">
        <f aca="true" t="shared" si="9" ref="B43:M43">+B41/B32*100</f>
        <v>89.76449808654695</v>
      </c>
      <c r="C43" s="8">
        <f t="shared" si="9"/>
        <v>1.3727560718057021</v>
      </c>
      <c r="D43" s="8">
        <f t="shared" si="9"/>
        <v>92.29930654392393</v>
      </c>
      <c r="E43" s="8">
        <f t="shared" si="9"/>
        <v>89.26901827454313</v>
      </c>
      <c r="F43" s="8">
        <f t="shared" si="9"/>
        <v>94.24305395212807</v>
      </c>
      <c r="G43" s="9">
        <f t="shared" si="9"/>
        <v>95.2638700947226</v>
      </c>
      <c r="H43" s="8">
        <f t="shared" si="9"/>
        <v>86.64198519111467</v>
      </c>
      <c r="I43" s="8">
        <f t="shared" si="9"/>
        <v>1.5393386545039909</v>
      </c>
      <c r="J43" s="8">
        <f t="shared" si="9"/>
        <v>90.54495984093347</v>
      </c>
      <c r="K43" s="8">
        <f t="shared" si="9"/>
        <v>88.1612700256522</v>
      </c>
      <c r="L43" s="8">
        <f t="shared" si="9"/>
        <v>93.10292899631052</v>
      </c>
      <c r="M43" s="9">
        <f t="shared" si="9"/>
        <v>94.11352487736511</v>
      </c>
    </row>
    <row r="44" spans="1:13" ht="15" customHeight="1">
      <c r="A44" s="58" t="s">
        <v>18</v>
      </c>
      <c r="B44" s="21">
        <f aca="true" t="shared" si="10" ref="B44:M44">+B41/B7</f>
        <v>0.9123358166532028</v>
      </c>
      <c r="C44" s="22">
        <f t="shared" si="10"/>
        <v>0.0009024644220756682</v>
      </c>
      <c r="D44" s="22">
        <f t="shared" si="10"/>
        <v>1.6026921863497738</v>
      </c>
      <c r="E44" s="22">
        <f t="shared" si="10"/>
        <v>0.8299637800460982</v>
      </c>
      <c r="F44" s="22">
        <f t="shared" si="10"/>
        <v>3.6904761904761907</v>
      </c>
      <c r="G44" s="23">
        <f t="shared" si="10"/>
        <v>10.935922330097087</v>
      </c>
      <c r="H44" s="22">
        <f t="shared" si="10"/>
        <v>0.6824289711155771</v>
      </c>
      <c r="I44" s="22">
        <f t="shared" si="10"/>
        <v>0.0010713435441631616</v>
      </c>
      <c r="J44" s="22">
        <f t="shared" si="10"/>
        <v>1.3544536631183468</v>
      </c>
      <c r="K44" s="22">
        <f t="shared" si="10"/>
        <v>0.8430138381080206</v>
      </c>
      <c r="L44" s="22">
        <f t="shared" si="10"/>
        <v>3.4597090095131504</v>
      </c>
      <c r="M44" s="23">
        <f t="shared" si="10"/>
        <v>10.859838274932615</v>
      </c>
    </row>
    <row r="45" spans="1:13" ht="15" customHeight="1">
      <c r="A45" s="124" t="s">
        <v>42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</row>
    <row r="46" spans="1:13" ht="14.25" customHeight="1">
      <c r="A46" s="82" t="s">
        <v>20</v>
      </c>
      <c r="B46" s="24"/>
      <c r="C46" s="25"/>
      <c r="D46" s="34">
        <v>41886</v>
      </c>
      <c r="E46" s="34">
        <v>18964</v>
      </c>
      <c r="F46" s="34">
        <v>16384</v>
      </c>
      <c r="G46" s="4">
        <v>6538</v>
      </c>
      <c r="H46" s="38" t="s">
        <v>34</v>
      </c>
      <c r="I46" s="38" t="s">
        <v>34</v>
      </c>
      <c r="J46" s="45">
        <f>SUM(M46+L46+K46)</f>
        <v>52475.79</v>
      </c>
      <c r="K46" s="45">
        <v>25023.02</v>
      </c>
      <c r="L46" s="45">
        <f>SUM(F46+G46)</f>
        <v>22922</v>
      </c>
      <c r="M46" s="46">
        <v>4530.77</v>
      </c>
    </row>
    <row r="47" spans="1:13" ht="14.25" customHeight="1">
      <c r="A47" s="68" t="s">
        <v>9</v>
      </c>
      <c r="B47" s="24"/>
      <c r="C47" s="25"/>
      <c r="D47" s="3">
        <f>+D46/$D$46*100</f>
        <v>100</v>
      </c>
      <c r="E47" s="8">
        <f>+E46/$D$46*100</f>
        <v>45.27527097359499</v>
      </c>
      <c r="F47" s="8">
        <f>+F46/$D$46*100</f>
        <v>39.11569498161677</v>
      </c>
      <c r="G47" s="9">
        <f>+G46/$D$46*100</f>
        <v>15.609034044788233</v>
      </c>
      <c r="H47" s="25"/>
      <c r="I47" s="26"/>
      <c r="J47" s="3">
        <f>+J46/$J$46*100</f>
        <v>100</v>
      </c>
      <c r="K47" s="8">
        <f>+K46/$J$46*100</f>
        <v>47.68488478210619</v>
      </c>
      <c r="L47" s="8">
        <f>+L46/$J$46*100</f>
        <v>43.68109560618335</v>
      </c>
      <c r="M47" s="9">
        <f>+M46/$J$46*100</f>
        <v>8.634019611710468</v>
      </c>
    </row>
    <row r="48" spans="1:13" ht="14.25" customHeight="1">
      <c r="A48" s="83"/>
      <c r="B48" s="11"/>
      <c r="C48" s="5"/>
      <c r="D48" s="3"/>
      <c r="E48" s="3"/>
      <c r="F48" s="3"/>
      <c r="G48" s="4"/>
      <c r="H48" s="5"/>
      <c r="I48" s="6"/>
      <c r="J48" s="6"/>
      <c r="K48" s="6"/>
      <c r="L48" s="6"/>
      <c r="M48" s="7"/>
    </row>
    <row r="49" spans="1:13" ht="14.25" customHeight="1">
      <c r="A49" s="29" t="s">
        <v>41</v>
      </c>
      <c r="B49" s="27"/>
      <c r="C49" s="28"/>
      <c r="D49" s="76">
        <v>140.9</v>
      </c>
      <c r="E49" s="76">
        <v>156</v>
      </c>
      <c r="F49" s="76">
        <v>136.4</v>
      </c>
      <c r="G49" s="77">
        <v>117.7</v>
      </c>
      <c r="H49" s="78"/>
      <c r="I49" s="78"/>
      <c r="J49" s="45">
        <v>131.08</v>
      </c>
      <c r="K49" s="45">
        <v>140.04</v>
      </c>
      <c r="L49" s="45">
        <v>123.6</v>
      </c>
      <c r="M49" s="46">
        <v>113.87</v>
      </c>
    </row>
    <row r="50" spans="1:13" ht="14.25" customHeight="1">
      <c r="A50" s="84"/>
      <c r="B50" s="11"/>
      <c r="C50" s="5"/>
      <c r="D50" s="5"/>
      <c r="E50" s="5"/>
      <c r="F50" s="5"/>
      <c r="G50" s="7"/>
      <c r="H50" s="5"/>
      <c r="I50" s="6"/>
      <c r="J50" s="6"/>
      <c r="K50" s="6"/>
      <c r="L50" s="6"/>
      <c r="M50" s="7"/>
    </row>
    <row r="51" spans="1:13" ht="14.25" customHeight="1">
      <c r="A51" s="85" t="s">
        <v>21</v>
      </c>
      <c r="B51" s="2"/>
      <c r="C51" s="3"/>
      <c r="D51" s="3"/>
      <c r="E51" s="3"/>
      <c r="F51" s="3"/>
      <c r="G51" s="4"/>
      <c r="H51" s="5"/>
      <c r="I51" s="6"/>
      <c r="J51" s="6"/>
      <c r="K51" s="6"/>
      <c r="L51" s="6"/>
      <c r="M51" s="7"/>
    </row>
    <row r="52" spans="1:13" ht="14.25" customHeight="1">
      <c r="A52" s="68" t="s">
        <v>22</v>
      </c>
      <c r="B52" s="24"/>
      <c r="C52" s="25"/>
      <c r="D52" s="34">
        <v>15804</v>
      </c>
      <c r="E52" s="34">
        <v>12407</v>
      </c>
      <c r="F52" s="34">
        <v>2935</v>
      </c>
      <c r="G52" s="4">
        <v>462</v>
      </c>
      <c r="H52" s="38"/>
      <c r="I52" s="38"/>
      <c r="J52" s="35">
        <v>23335</v>
      </c>
      <c r="K52" s="35">
        <v>19514</v>
      </c>
      <c r="L52" s="35">
        <v>3461</v>
      </c>
      <c r="M52" s="36">
        <v>360</v>
      </c>
    </row>
    <row r="53" spans="1:13" ht="14.25" customHeight="1">
      <c r="A53" s="68" t="s">
        <v>23</v>
      </c>
      <c r="B53" s="24"/>
      <c r="C53" s="25"/>
      <c r="D53" s="8">
        <f>+D52/D7*100</f>
        <v>83.1002208434115</v>
      </c>
      <c r="E53" s="8">
        <f>+E52/E7*100</f>
        <v>81.7056305564702</v>
      </c>
      <c r="F53" s="8">
        <f>+F52/F7*100</f>
        <v>88.45690174804098</v>
      </c>
      <c r="G53" s="9">
        <f>+G52/G7*100</f>
        <v>89.70873786407768</v>
      </c>
      <c r="H53" s="25"/>
      <c r="I53" s="26"/>
      <c r="J53" s="8">
        <f>+J52/J7*100</f>
        <v>91.3235754539762</v>
      </c>
      <c r="K53" s="8">
        <f>+K52/K7*100</f>
        <v>90.31332438561577</v>
      </c>
      <c r="L53" s="8">
        <f>+L52/L7*100</f>
        <v>96.83827644096252</v>
      </c>
      <c r="M53" s="9">
        <f>+M52/M7*100</f>
        <v>97.03504043126685</v>
      </c>
    </row>
    <row r="54" spans="1:13" ht="14.25" customHeight="1">
      <c r="A54" s="68" t="s">
        <v>24</v>
      </c>
      <c r="B54" s="24"/>
      <c r="C54" s="25"/>
      <c r="D54" s="34">
        <v>24045</v>
      </c>
      <c r="E54" s="34">
        <v>9723</v>
      </c>
      <c r="F54" s="34">
        <v>9811</v>
      </c>
      <c r="G54" s="4">
        <v>4511</v>
      </c>
      <c r="H54" s="38"/>
      <c r="I54" s="38"/>
      <c r="J54" s="35">
        <v>32130</v>
      </c>
      <c r="K54" s="35">
        <v>16814</v>
      </c>
      <c r="L54" s="35">
        <v>11513</v>
      </c>
      <c r="M54" s="36">
        <v>3802</v>
      </c>
    </row>
    <row r="55" spans="1:13" ht="14.25" customHeight="1">
      <c r="A55" s="68" t="s">
        <v>25</v>
      </c>
      <c r="B55" s="24"/>
      <c r="C55" s="25"/>
      <c r="D55" s="8">
        <f>+D54/D41*100</f>
        <v>78.88779527559055</v>
      </c>
      <c r="E55" s="8">
        <f>+E54/E41*100</f>
        <v>77.14829802427994</v>
      </c>
      <c r="F55" s="8">
        <f>+F54/F41*100</f>
        <v>80.12249897917518</v>
      </c>
      <c r="G55" s="9">
        <f>+G54/G41*100</f>
        <v>80.09588068181817</v>
      </c>
      <c r="H55" s="25"/>
      <c r="I55" s="26"/>
      <c r="J55" s="8">
        <f>+J54/J41*100</f>
        <v>92.83712329162934</v>
      </c>
      <c r="K55" s="8">
        <f>+K54/K41*100</f>
        <v>92.30853692012077</v>
      </c>
      <c r="L55" s="8">
        <f>+L54/L41*100</f>
        <v>93.10958350181964</v>
      </c>
      <c r="M55" s="9">
        <f>+M54/M41*100</f>
        <v>94.36584760486473</v>
      </c>
    </row>
    <row r="56" spans="1:13" ht="14.25" customHeight="1">
      <c r="A56" s="68"/>
      <c r="B56" s="11"/>
      <c r="C56" s="5"/>
      <c r="D56" s="8"/>
      <c r="E56" s="8"/>
      <c r="F56" s="8"/>
      <c r="G56" s="9"/>
      <c r="H56" s="5"/>
      <c r="I56" s="6"/>
      <c r="J56" s="6"/>
      <c r="K56" s="6"/>
      <c r="L56" s="6"/>
      <c r="M56" s="7"/>
    </row>
    <row r="57" spans="1:13" ht="14.25" customHeight="1">
      <c r="A57" s="30" t="s">
        <v>44</v>
      </c>
      <c r="B57" s="11"/>
      <c r="C57" s="5"/>
      <c r="D57" s="5"/>
      <c r="E57" s="5"/>
      <c r="F57" s="5"/>
      <c r="G57" s="7"/>
      <c r="H57" s="5"/>
      <c r="I57" s="6"/>
      <c r="J57" s="6"/>
      <c r="K57" s="6"/>
      <c r="L57" s="6"/>
      <c r="M57" s="7"/>
    </row>
    <row r="58" spans="1:13" ht="14.25" customHeight="1">
      <c r="A58" s="86" t="s">
        <v>37</v>
      </c>
      <c r="B58" s="11"/>
      <c r="C58" s="5"/>
      <c r="D58" s="5"/>
      <c r="E58" s="5"/>
      <c r="F58" s="5"/>
      <c r="G58" s="7"/>
      <c r="H58" s="5"/>
      <c r="I58" s="6"/>
      <c r="J58" s="6"/>
      <c r="K58" s="6"/>
      <c r="L58" s="6"/>
      <c r="M58" s="7"/>
    </row>
    <row r="59" spans="1:13" ht="14.25" customHeight="1">
      <c r="A59" s="68" t="s">
        <v>22</v>
      </c>
      <c r="B59" s="33">
        <v>11872</v>
      </c>
      <c r="C59" s="34">
        <v>1766</v>
      </c>
      <c r="D59" s="34">
        <v>10106</v>
      </c>
      <c r="E59" s="34">
        <v>7189</v>
      </c>
      <c r="F59" s="34">
        <v>2484</v>
      </c>
      <c r="G59" s="4">
        <v>433</v>
      </c>
      <c r="H59" s="35">
        <v>16181</v>
      </c>
      <c r="I59" s="35">
        <v>3411</v>
      </c>
      <c r="J59" s="35">
        <v>12770</v>
      </c>
      <c r="K59" s="35">
        <v>10064</v>
      </c>
      <c r="L59" s="35">
        <v>2417</v>
      </c>
      <c r="M59" s="36">
        <v>289</v>
      </c>
    </row>
    <row r="60" spans="1:13" ht="14.25" customHeight="1">
      <c r="A60" s="68" t="s">
        <v>11</v>
      </c>
      <c r="B60" s="13">
        <f aca="true" t="shared" si="11" ref="B60:M60">+B59/B7*100</f>
        <v>35.52044998952817</v>
      </c>
      <c r="C60" s="8">
        <f t="shared" si="11"/>
        <v>12.259632072197153</v>
      </c>
      <c r="D60" s="8">
        <f t="shared" si="11"/>
        <v>53.13913134924808</v>
      </c>
      <c r="E60" s="8">
        <f t="shared" si="11"/>
        <v>47.34277247283503</v>
      </c>
      <c r="F60" s="8">
        <f t="shared" si="11"/>
        <v>74.86437613019892</v>
      </c>
      <c r="G60" s="9">
        <f t="shared" si="11"/>
        <v>84.07766990291262</v>
      </c>
      <c r="H60" s="8">
        <f t="shared" si="11"/>
        <v>31.881231035977457</v>
      </c>
      <c r="I60" s="8">
        <f t="shared" si="11"/>
        <v>13.534640107927942</v>
      </c>
      <c r="J60" s="8">
        <f t="shared" si="11"/>
        <v>49.976518472135254</v>
      </c>
      <c r="K60" s="8">
        <f t="shared" si="11"/>
        <v>46.57749803304485</v>
      </c>
      <c r="L60" s="8">
        <f t="shared" si="11"/>
        <v>67.62730833799664</v>
      </c>
      <c r="M60" s="9">
        <f t="shared" si="11"/>
        <v>77.89757412398922</v>
      </c>
    </row>
    <row r="61" spans="1:13" ht="14.25" customHeight="1">
      <c r="A61" s="68" t="s">
        <v>26</v>
      </c>
      <c r="B61" s="33">
        <v>29968</v>
      </c>
      <c r="C61" s="34">
        <v>2788</v>
      </c>
      <c r="D61" s="34">
        <v>27180</v>
      </c>
      <c r="E61" s="34">
        <v>15814</v>
      </c>
      <c r="F61" s="34">
        <v>8809</v>
      </c>
      <c r="G61" s="4">
        <v>2557</v>
      </c>
      <c r="H61" s="35">
        <v>37579</v>
      </c>
      <c r="I61" s="35">
        <v>5868</v>
      </c>
      <c r="J61" s="35">
        <v>31711</v>
      </c>
      <c r="K61" s="35">
        <v>21775</v>
      </c>
      <c r="L61" s="35">
        <v>8264</v>
      </c>
      <c r="M61" s="36">
        <v>1672</v>
      </c>
    </row>
    <row r="62" spans="1:13" ht="14.25" customHeight="1">
      <c r="A62" s="68" t="s">
        <v>9</v>
      </c>
      <c r="B62" s="2">
        <f>+B61/$B$61*100</f>
        <v>100</v>
      </c>
      <c r="C62" s="8">
        <f>+C61/$B$61*100</f>
        <v>9.303256807261079</v>
      </c>
      <c r="D62" s="8">
        <f>+D61/$B$61*100</f>
        <v>90.69674319273892</v>
      </c>
      <c r="E62" s="8">
        <f>E61/D61*100</f>
        <v>58.182487122884474</v>
      </c>
      <c r="F62" s="8">
        <f>F61/D61*100</f>
        <v>32.409860191317144</v>
      </c>
      <c r="G62" s="9">
        <f>G61/D61*100</f>
        <v>9.407652685798382</v>
      </c>
      <c r="H62" s="10">
        <f>+H61/$H$61*100</f>
        <v>100</v>
      </c>
      <c r="I62" s="8">
        <f>+I61/$H$61*100</f>
        <v>15.615104180526357</v>
      </c>
      <c r="J62" s="8">
        <f>+J61/$H$61*100</f>
        <v>84.38489581947364</v>
      </c>
      <c r="K62" s="8">
        <f>K61/J61*100</f>
        <v>68.66702406105138</v>
      </c>
      <c r="L62" s="8">
        <f>L61/J61*100</f>
        <v>26.060357604616698</v>
      </c>
      <c r="M62" s="9">
        <f>M61/J61*100</f>
        <v>5.272618334331936</v>
      </c>
    </row>
    <row r="63" spans="1:13" ht="14.25" customHeight="1">
      <c r="A63" s="68" t="s">
        <v>27</v>
      </c>
      <c r="B63" s="13">
        <f aca="true" t="shared" si="12" ref="B63:M63">+B61/B7</f>
        <v>0.8966280704903808</v>
      </c>
      <c r="C63" s="8">
        <f t="shared" si="12"/>
        <v>0.19354390836515098</v>
      </c>
      <c r="D63" s="8">
        <f t="shared" si="12"/>
        <v>1.429172363024503</v>
      </c>
      <c r="E63" s="8">
        <f t="shared" si="12"/>
        <v>1.0414224563714192</v>
      </c>
      <c r="F63" s="8">
        <f t="shared" si="12"/>
        <v>2.6549125979505726</v>
      </c>
      <c r="G63" s="9">
        <f t="shared" si="12"/>
        <v>4.965048543689321</v>
      </c>
      <c r="H63" s="8">
        <f t="shared" si="12"/>
        <v>0.7404145486070064</v>
      </c>
      <c r="I63" s="8">
        <f t="shared" si="12"/>
        <v>0.23283866359812713</v>
      </c>
      <c r="J63" s="8">
        <f t="shared" si="12"/>
        <v>1.2410378835316218</v>
      </c>
      <c r="K63" s="8">
        <f t="shared" si="12"/>
        <v>1.0077752580182349</v>
      </c>
      <c r="L63" s="8">
        <f t="shared" si="12"/>
        <v>2.312255176273083</v>
      </c>
      <c r="M63" s="9">
        <f t="shared" si="12"/>
        <v>4.506738544474394</v>
      </c>
    </row>
    <row r="64" spans="1:13" ht="14.25" customHeight="1">
      <c r="A64" s="68"/>
      <c r="B64" s="13"/>
      <c r="C64" s="8"/>
      <c r="D64" s="8"/>
      <c r="E64" s="8"/>
      <c r="F64" s="8"/>
      <c r="G64" s="9"/>
      <c r="H64" s="8"/>
      <c r="I64" s="8"/>
      <c r="J64" s="8"/>
      <c r="K64" s="8"/>
      <c r="L64" s="8"/>
      <c r="M64" s="9"/>
    </row>
    <row r="65" spans="1:13" ht="14.25" customHeight="1">
      <c r="A65" s="87" t="s">
        <v>28</v>
      </c>
      <c r="B65" s="11"/>
      <c r="C65" s="5"/>
      <c r="D65" s="5"/>
      <c r="E65" s="5"/>
      <c r="F65" s="5"/>
      <c r="G65" s="7"/>
      <c r="H65" s="5"/>
      <c r="I65" s="6"/>
      <c r="J65" s="6"/>
      <c r="K65" s="6"/>
      <c r="L65" s="6"/>
      <c r="M65" s="7"/>
    </row>
    <row r="66" spans="1:13" ht="14.25" customHeight="1">
      <c r="A66" s="68" t="s">
        <v>29</v>
      </c>
      <c r="B66" s="48">
        <v>5841</v>
      </c>
      <c r="C66" s="49">
        <v>1791</v>
      </c>
      <c r="D66" s="49">
        <v>4050</v>
      </c>
      <c r="E66" s="49">
        <v>3215</v>
      </c>
      <c r="F66" s="49">
        <v>723</v>
      </c>
      <c r="G66" s="51">
        <v>112</v>
      </c>
      <c r="H66" s="43">
        <v>4079</v>
      </c>
      <c r="I66" s="43">
        <v>1450</v>
      </c>
      <c r="J66" s="43">
        <v>2629</v>
      </c>
      <c r="K66" s="43">
        <v>2269</v>
      </c>
      <c r="L66" s="43">
        <v>319</v>
      </c>
      <c r="M66" s="52">
        <v>41</v>
      </c>
    </row>
    <row r="67" spans="1:13" ht="14.25" customHeight="1">
      <c r="A67" s="68" t="s">
        <v>11</v>
      </c>
      <c r="B67" s="13">
        <f aca="true" t="shared" si="13" ref="B67:M67">+B66/B7*100</f>
        <v>17.475989588008257</v>
      </c>
      <c r="C67" s="8">
        <f t="shared" si="13"/>
        <v>12.433182922596322</v>
      </c>
      <c r="D67" s="8">
        <f t="shared" si="13"/>
        <v>21.295614680828688</v>
      </c>
      <c r="E67" s="8">
        <f t="shared" si="13"/>
        <v>21.172209417188014</v>
      </c>
      <c r="F67" s="8">
        <f t="shared" si="13"/>
        <v>21.79023508137432</v>
      </c>
      <c r="G67" s="9">
        <f t="shared" si="13"/>
        <v>21.74757281553398</v>
      </c>
      <c r="H67" s="8">
        <f t="shared" si="13"/>
        <v>8.036804980888206</v>
      </c>
      <c r="I67" s="8">
        <f t="shared" si="13"/>
        <v>5.753511626061424</v>
      </c>
      <c r="J67" s="8">
        <f t="shared" si="13"/>
        <v>10.288822792736381</v>
      </c>
      <c r="K67" s="8">
        <f t="shared" si="13"/>
        <v>10.501226454389782</v>
      </c>
      <c r="L67" s="8">
        <f t="shared" si="13"/>
        <v>8.925573587017348</v>
      </c>
      <c r="M67" s="9">
        <f t="shared" si="13"/>
        <v>11.05121293800539</v>
      </c>
    </row>
    <row r="68" spans="1:13" ht="14.25" customHeight="1">
      <c r="A68" s="68" t="s">
        <v>30</v>
      </c>
      <c r="B68" s="48">
        <v>11863</v>
      </c>
      <c r="C68" s="49">
        <v>3212</v>
      </c>
      <c r="D68" s="49">
        <v>8649</v>
      </c>
      <c r="E68" s="49">
        <v>6493</v>
      </c>
      <c r="F68" s="49">
        <v>1805</v>
      </c>
      <c r="G68" s="51">
        <v>351</v>
      </c>
      <c r="H68" s="43">
        <v>9019</v>
      </c>
      <c r="I68" s="43">
        <v>3079</v>
      </c>
      <c r="J68" s="43">
        <v>5940</v>
      </c>
      <c r="K68" s="43">
        <v>4948</v>
      </c>
      <c r="L68" s="43">
        <v>875</v>
      </c>
      <c r="M68" s="52">
        <v>117</v>
      </c>
    </row>
    <row r="69" spans="1:13" ht="14.25" customHeight="1">
      <c r="A69" s="68" t="s">
        <v>13</v>
      </c>
      <c r="B69" s="2">
        <f>+B68/$B$68*100</f>
        <v>100</v>
      </c>
      <c r="C69" s="8">
        <f>+C68/$B$68*100</f>
        <v>27.075781842704206</v>
      </c>
      <c r="D69" s="8">
        <f>+D68/$B$68*100</f>
        <v>72.90735901542611</v>
      </c>
      <c r="E69" s="8">
        <f>E68/D68*100</f>
        <v>75.07226268932826</v>
      </c>
      <c r="F69" s="8">
        <f>F68/D68*100</f>
        <v>20.869464677997456</v>
      </c>
      <c r="G69" s="9">
        <f>G68/D68*100</f>
        <v>4.0582726326742975</v>
      </c>
      <c r="H69" s="10">
        <f>+H68/$H$68*100</f>
        <v>100</v>
      </c>
      <c r="I69" s="8">
        <f>+I68/$H$68*100</f>
        <v>34.13903980485642</v>
      </c>
      <c r="J69" s="8">
        <f>+J68/$H$68*100</f>
        <v>65.86096019514358</v>
      </c>
      <c r="K69" s="8">
        <f>K68/J68*100</f>
        <v>83.2996632996633</v>
      </c>
      <c r="L69" s="8">
        <f>L68/J68*100</f>
        <v>14.73063973063973</v>
      </c>
      <c r="M69" s="9">
        <f>M68/J68*100</f>
        <v>1.9696969696969695</v>
      </c>
    </row>
    <row r="70" spans="1:13" ht="14.25" customHeight="1">
      <c r="A70" s="68" t="s">
        <v>38</v>
      </c>
      <c r="B70" s="13">
        <f aca="true" t="shared" si="14" ref="B70:M70">+B68/B7</f>
        <v>0.35493522424677615</v>
      </c>
      <c r="C70" s="8">
        <f t="shared" si="14"/>
        <v>0.2229781325928497</v>
      </c>
      <c r="D70" s="8">
        <f t="shared" si="14"/>
        <v>0.4547796824061415</v>
      </c>
      <c r="E70" s="8">
        <f t="shared" si="14"/>
        <v>0.4275930194270662</v>
      </c>
      <c r="F70" s="8">
        <f t="shared" si="14"/>
        <v>0.5440024110910187</v>
      </c>
      <c r="G70" s="9">
        <f t="shared" si="14"/>
        <v>0.6815533980582524</v>
      </c>
      <c r="H70" s="8">
        <f t="shared" si="14"/>
        <v>0.17770027978090397</v>
      </c>
      <c r="I70" s="8">
        <f t="shared" si="14"/>
        <v>0.122172843425125</v>
      </c>
      <c r="J70" s="8">
        <f t="shared" si="14"/>
        <v>0.23246712586098936</v>
      </c>
      <c r="K70" s="8">
        <f t="shared" si="14"/>
        <v>0.22899986115610682</v>
      </c>
      <c r="L70" s="8">
        <f t="shared" si="14"/>
        <v>0.24482372691662002</v>
      </c>
      <c r="M70" s="9">
        <f t="shared" si="14"/>
        <v>0.31536388140161725</v>
      </c>
    </row>
    <row r="71" spans="1:13" ht="14.25" customHeight="1">
      <c r="A71" s="68"/>
      <c r="B71" s="13"/>
      <c r="C71" s="8"/>
      <c r="D71" s="8"/>
      <c r="E71" s="8"/>
      <c r="F71" s="8"/>
      <c r="G71" s="9"/>
      <c r="H71" s="8"/>
      <c r="I71" s="8"/>
      <c r="J71" s="8"/>
      <c r="K71" s="8"/>
      <c r="L71" s="8"/>
      <c r="M71" s="9"/>
    </row>
    <row r="72" spans="1:13" ht="14.25" customHeight="1">
      <c r="A72" s="87" t="s">
        <v>31</v>
      </c>
      <c r="B72" s="11"/>
      <c r="C72" s="5"/>
      <c r="D72" s="5"/>
      <c r="E72" s="5"/>
      <c r="F72" s="5"/>
      <c r="G72" s="7"/>
      <c r="H72" s="5"/>
      <c r="I72" s="6"/>
      <c r="J72" s="6"/>
      <c r="K72" s="6"/>
      <c r="L72" s="6"/>
      <c r="M72" s="7"/>
    </row>
    <row r="73" spans="1:13" ht="14.25" customHeight="1">
      <c r="A73" s="68" t="s">
        <v>29</v>
      </c>
      <c r="B73" s="33">
        <v>24815</v>
      </c>
      <c r="C73" s="34">
        <v>8780</v>
      </c>
      <c r="D73" s="34">
        <v>16035</v>
      </c>
      <c r="E73" s="34">
        <v>12667</v>
      </c>
      <c r="F73" s="34">
        <v>2953</v>
      </c>
      <c r="G73" s="4">
        <v>415</v>
      </c>
      <c r="H73" s="35">
        <v>27128</v>
      </c>
      <c r="I73" s="35">
        <v>10348</v>
      </c>
      <c r="J73" s="35">
        <v>16780</v>
      </c>
      <c r="K73" s="35">
        <v>13967</v>
      </c>
      <c r="L73" s="35">
        <v>2548</v>
      </c>
      <c r="M73" s="36">
        <v>265</v>
      </c>
    </row>
    <row r="74" spans="1:13" ht="14.25" customHeight="1">
      <c r="A74" s="68" t="s">
        <v>32</v>
      </c>
      <c r="B74" s="13">
        <f aca="true" t="shared" si="15" ref="B74:M74">+B73/B7*100</f>
        <v>74.24528019627202</v>
      </c>
      <c r="C74" s="8">
        <f t="shared" si="15"/>
        <v>60.95105866018744</v>
      </c>
      <c r="D74" s="8">
        <f t="shared" si="15"/>
        <v>84.3148596066884</v>
      </c>
      <c r="E74" s="8">
        <f t="shared" si="15"/>
        <v>83.41784655910438</v>
      </c>
      <c r="F74" s="8">
        <f t="shared" si="15"/>
        <v>88.99939722724532</v>
      </c>
      <c r="G74" s="9">
        <f t="shared" si="15"/>
        <v>80.58252427184466</v>
      </c>
      <c r="H74" s="8">
        <f t="shared" si="15"/>
        <v>53.44997438625527</v>
      </c>
      <c r="I74" s="8">
        <f t="shared" si="15"/>
        <v>41.06023331481629</v>
      </c>
      <c r="J74" s="8">
        <f t="shared" si="15"/>
        <v>65.67000626174077</v>
      </c>
      <c r="K74" s="8">
        <f t="shared" si="15"/>
        <v>64.64108853612255</v>
      </c>
      <c r="L74" s="8">
        <f t="shared" si="15"/>
        <v>71.29266927811976</v>
      </c>
      <c r="M74" s="9">
        <f t="shared" si="15"/>
        <v>71.42857142857143</v>
      </c>
    </row>
    <row r="75" spans="1:13" ht="14.25" customHeight="1">
      <c r="A75" s="68" t="s">
        <v>67</v>
      </c>
      <c r="B75" s="33">
        <v>173405</v>
      </c>
      <c r="C75" s="34">
        <v>50181</v>
      </c>
      <c r="D75" s="34">
        <v>123224</v>
      </c>
      <c r="E75" s="34">
        <v>90538</v>
      </c>
      <c r="F75" s="34">
        <v>27590</v>
      </c>
      <c r="G75" s="4">
        <v>5096</v>
      </c>
      <c r="H75" s="35">
        <v>161745</v>
      </c>
      <c r="I75" s="35">
        <v>54071</v>
      </c>
      <c r="J75" s="35">
        <v>107674</v>
      </c>
      <c r="K75" s="35">
        <v>85661</v>
      </c>
      <c r="L75" s="35">
        <v>19186</v>
      </c>
      <c r="M75" s="36">
        <v>2827</v>
      </c>
    </row>
    <row r="76" spans="1:13" ht="14.25" customHeight="1">
      <c r="A76" s="68" t="s">
        <v>9</v>
      </c>
      <c r="B76" s="2">
        <f>+B75/$B$75*100</f>
        <v>100</v>
      </c>
      <c r="C76" s="8">
        <f>+C75/$B$75*100</f>
        <v>28.938611920071512</v>
      </c>
      <c r="D76" s="8">
        <f>+D75/$B$75*100</f>
        <v>71.06138807992849</v>
      </c>
      <c r="E76" s="8">
        <f>E75/D75*100</f>
        <v>73.47432318379536</v>
      </c>
      <c r="F76" s="8">
        <f>F75/D75*100</f>
        <v>22.39011880802441</v>
      </c>
      <c r="G76" s="9">
        <f>G75/D75*100</f>
        <v>4.135558008180225</v>
      </c>
      <c r="H76" s="10">
        <f>+H75/$H$75*100</f>
        <v>100</v>
      </c>
      <c r="I76" s="8">
        <f>+I75/$H$75*100</f>
        <v>33.42978144610343</v>
      </c>
      <c r="J76" s="8">
        <f>+J75/$H$75*100</f>
        <v>66.57021855389657</v>
      </c>
      <c r="K76" s="8">
        <f>K75/J75*100</f>
        <v>79.55588164273641</v>
      </c>
      <c r="L76" s="8">
        <f>L75/J75*100</f>
        <v>17.818600590671842</v>
      </c>
      <c r="M76" s="9">
        <f>M75/J75*100</f>
        <v>2.625517766591749</v>
      </c>
    </row>
    <row r="77" spans="1:13" ht="14.25" customHeight="1">
      <c r="A77" s="68" t="s">
        <v>39</v>
      </c>
      <c r="B77" s="13">
        <f aca="true" t="shared" si="16" ref="B77:M77">+B75/B7</f>
        <v>5.188193758788858</v>
      </c>
      <c r="C77" s="8">
        <f t="shared" si="16"/>
        <v>3.4835820895522387</v>
      </c>
      <c r="D77" s="8">
        <f t="shared" si="16"/>
        <v>6.479335366494899</v>
      </c>
      <c r="E77" s="8">
        <f t="shared" si="16"/>
        <v>5.962331247942048</v>
      </c>
      <c r="F77" s="8">
        <f t="shared" si="16"/>
        <v>8.315250150693188</v>
      </c>
      <c r="G77" s="9">
        <f t="shared" si="16"/>
        <v>9.895145631067962</v>
      </c>
      <c r="H77" s="8">
        <f t="shared" si="16"/>
        <v>3.186842416361272</v>
      </c>
      <c r="I77" s="8">
        <f t="shared" si="16"/>
        <v>2.145504325053567</v>
      </c>
      <c r="J77" s="8">
        <f t="shared" si="16"/>
        <v>4.21391671884784</v>
      </c>
      <c r="K77" s="8">
        <f t="shared" si="16"/>
        <v>3.9645022446429397</v>
      </c>
      <c r="L77" s="8">
        <f t="shared" si="16"/>
        <v>5.368214885282597</v>
      </c>
      <c r="M77" s="9">
        <f t="shared" si="16"/>
        <v>7.619946091644205</v>
      </c>
    </row>
    <row r="78" spans="1:13" ht="14.25" customHeight="1">
      <c r="A78" s="88"/>
      <c r="B78" s="13"/>
      <c r="C78" s="8"/>
      <c r="D78" s="8"/>
      <c r="E78" s="8"/>
      <c r="F78" s="8"/>
      <c r="G78" s="9"/>
      <c r="H78" s="8"/>
      <c r="I78" s="8"/>
      <c r="J78" s="8"/>
      <c r="K78" s="8"/>
      <c r="L78" s="8"/>
      <c r="M78" s="9"/>
    </row>
    <row r="79" spans="1:13" ht="14.25" customHeight="1">
      <c r="A79" s="87" t="s">
        <v>68</v>
      </c>
      <c r="B79" s="2"/>
      <c r="C79" s="3"/>
      <c r="D79" s="3"/>
      <c r="E79" s="3"/>
      <c r="F79" s="3"/>
      <c r="G79" s="4"/>
      <c r="H79" s="5"/>
      <c r="I79" s="6"/>
      <c r="J79" s="6"/>
      <c r="K79" s="6"/>
      <c r="L79" s="6"/>
      <c r="M79" s="7"/>
    </row>
    <row r="80" spans="1:13" ht="14.25" customHeight="1">
      <c r="A80" s="68" t="s">
        <v>29</v>
      </c>
      <c r="B80" s="48">
        <v>11722</v>
      </c>
      <c r="C80" s="49">
        <v>3353</v>
      </c>
      <c r="D80" s="49">
        <v>8369</v>
      </c>
      <c r="E80" s="49">
        <v>6277</v>
      </c>
      <c r="F80" s="49">
        <v>1760</v>
      </c>
      <c r="G80" s="51">
        <v>322</v>
      </c>
      <c r="H80" s="43">
        <v>9435</v>
      </c>
      <c r="I80" s="43">
        <v>2992</v>
      </c>
      <c r="J80" s="43">
        <v>6443</v>
      </c>
      <c r="K80" s="43">
        <v>5136</v>
      </c>
      <c r="L80" s="43">
        <v>1155</v>
      </c>
      <c r="M80" s="52">
        <v>152</v>
      </c>
    </row>
    <row r="81" spans="1:13" ht="14.25" customHeight="1">
      <c r="A81" s="68" t="s">
        <v>32</v>
      </c>
      <c r="B81" s="13">
        <f aca="true" t="shared" si="17" ref="B81:M81">+B80/B7*100</f>
        <v>35.071657242018965</v>
      </c>
      <c r="C81" s="8">
        <f t="shared" si="17"/>
        <v>23.276640055536273</v>
      </c>
      <c r="D81" s="8">
        <f t="shared" si="17"/>
        <v>44.00567883058155</v>
      </c>
      <c r="E81" s="8">
        <f t="shared" si="17"/>
        <v>41.336845571287455</v>
      </c>
      <c r="F81" s="8">
        <f t="shared" si="17"/>
        <v>53.044002411091014</v>
      </c>
      <c r="G81" s="9">
        <f t="shared" si="17"/>
        <v>62.5242718446602</v>
      </c>
      <c r="H81" s="8">
        <f t="shared" si="17"/>
        <v>18.589667809433738</v>
      </c>
      <c r="I81" s="8">
        <f t="shared" si="17"/>
        <v>11.872073644948813</v>
      </c>
      <c r="J81" s="8">
        <f t="shared" si="17"/>
        <v>25.21524733876018</v>
      </c>
      <c r="K81" s="8">
        <f t="shared" si="17"/>
        <v>23.77007451288934</v>
      </c>
      <c r="L81" s="8">
        <f t="shared" si="17"/>
        <v>32.31673195299384</v>
      </c>
      <c r="M81" s="9">
        <f t="shared" si="17"/>
        <v>40.97035040431267</v>
      </c>
    </row>
    <row r="82" spans="1:13" ht="14.25" customHeight="1">
      <c r="A82" s="68" t="s">
        <v>33</v>
      </c>
      <c r="B82" s="33">
        <v>63568</v>
      </c>
      <c r="C82" s="34">
        <v>16124</v>
      </c>
      <c r="D82" s="34">
        <v>47444</v>
      </c>
      <c r="E82" s="34">
        <v>32438</v>
      </c>
      <c r="F82" s="34">
        <v>11620</v>
      </c>
      <c r="G82" s="4">
        <v>3386</v>
      </c>
      <c r="H82" s="35">
        <v>52092</v>
      </c>
      <c r="I82" s="35">
        <v>14583</v>
      </c>
      <c r="J82" s="35">
        <v>37509</v>
      </c>
      <c r="K82" s="35">
        <v>27656</v>
      </c>
      <c r="L82" s="35">
        <v>8297</v>
      </c>
      <c r="M82" s="36">
        <v>1556</v>
      </c>
    </row>
    <row r="83" spans="1:13" ht="14.25" customHeight="1">
      <c r="A83" s="68" t="s">
        <v>9</v>
      </c>
      <c r="B83" s="2">
        <f>+B82/$B$82*100</f>
        <v>100</v>
      </c>
      <c r="C83" s="8">
        <f>+C82/$B$82*100</f>
        <v>25.364963503649633</v>
      </c>
      <c r="D83" s="8">
        <f>+D82/$B$82*100</f>
        <v>74.63503649635037</v>
      </c>
      <c r="E83" s="8">
        <f>E82/D82*100</f>
        <v>68.37113228226961</v>
      </c>
      <c r="F83" s="8">
        <f>F82/D82*100</f>
        <v>24.492032712250232</v>
      </c>
      <c r="G83" s="9">
        <f>G82/D82*100</f>
        <v>7.136835005480145</v>
      </c>
      <c r="H83" s="10">
        <f>+H82/$H$82*100</f>
        <v>100</v>
      </c>
      <c r="I83" s="8">
        <f>+I82/$H$82*100</f>
        <v>27.994701681640176</v>
      </c>
      <c r="J83" s="8">
        <f>+J82/$H$82*100</f>
        <v>72.00529831835982</v>
      </c>
      <c r="K83" s="8">
        <f>K82/J82*100</f>
        <v>73.73163774027567</v>
      </c>
      <c r="L83" s="8">
        <f>L82/J82*100</f>
        <v>22.120024527446745</v>
      </c>
      <c r="M83" s="9">
        <f>M82/J82*100</f>
        <v>4.148337732277587</v>
      </c>
    </row>
    <row r="84" spans="1:13" ht="14.25" customHeight="1">
      <c r="A84" s="89" t="s">
        <v>40</v>
      </c>
      <c r="B84" s="21">
        <f aca="true" t="shared" si="18" ref="B84:M84">+B82/B7</f>
        <v>1.9019238249109895</v>
      </c>
      <c r="C84" s="22">
        <f t="shared" si="18"/>
        <v>1.119333564734467</v>
      </c>
      <c r="D84" s="22">
        <f t="shared" si="18"/>
        <v>2.4946892417709536</v>
      </c>
      <c r="E84" s="22">
        <f t="shared" si="18"/>
        <v>2.136187026671057</v>
      </c>
      <c r="F84" s="22">
        <f t="shared" si="18"/>
        <v>3.50210970464135</v>
      </c>
      <c r="G84" s="23">
        <f t="shared" si="18"/>
        <v>6.574757281553398</v>
      </c>
      <c r="H84" s="22">
        <f t="shared" si="18"/>
        <v>1.0263624541908027</v>
      </c>
      <c r="I84" s="22">
        <f t="shared" si="18"/>
        <v>0.578644552019681</v>
      </c>
      <c r="J84" s="22">
        <f t="shared" si="18"/>
        <v>1.4679477144646211</v>
      </c>
      <c r="K84" s="22">
        <f t="shared" si="18"/>
        <v>1.2799555699541816</v>
      </c>
      <c r="L84" s="22">
        <f t="shared" si="18"/>
        <v>2.321488528259653</v>
      </c>
      <c r="M84" s="23">
        <f t="shared" si="18"/>
        <v>4.1940700808625335</v>
      </c>
    </row>
    <row r="85" spans="1:13" ht="14.25" customHeight="1">
      <c r="A85" s="124" t="s">
        <v>42</v>
      </c>
      <c r="B85" s="124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</row>
    <row r="86" spans="1:8" ht="15" customHeight="1">
      <c r="A86" s="41"/>
      <c r="B86" s="41"/>
      <c r="C86" s="41"/>
      <c r="D86" s="41"/>
      <c r="E86" s="41"/>
      <c r="F86" s="41"/>
      <c r="G86" s="41"/>
      <c r="H86" s="41"/>
    </row>
  </sheetData>
  <sheetProtection/>
  <mergeCells count="13">
    <mergeCell ref="A45:M45"/>
    <mergeCell ref="A85:M85"/>
    <mergeCell ref="H5:H6"/>
    <mergeCell ref="I5:I6"/>
    <mergeCell ref="J5:M5"/>
    <mergeCell ref="A1:M1"/>
    <mergeCell ref="A4:A6"/>
    <mergeCell ref="B4:G4"/>
    <mergeCell ref="H4:M4"/>
    <mergeCell ref="B5:B6"/>
    <mergeCell ref="C5:C6"/>
    <mergeCell ref="D5:G5"/>
    <mergeCell ref="E3:I3"/>
  </mergeCells>
  <printOptions/>
  <pageMargins left="1" right="0.7" top="1" bottom="1" header="0.5" footer="0.5"/>
  <pageSetup firstPageNumber="25" useFirstPageNumber="1" horizontalDpi="600" verticalDpi="600" orientation="portrait" r:id="rId1"/>
  <headerFooter alignWithMargins="0">
    <oddFooter xml:space="preserve">&amp;L&amp;"Arial Narrow,Regular"&amp;9Zila Series : Kishoreganj&amp;C&amp;"Arial Narrow,Regular"&amp;P&amp;R
 </oddFooter>
  </headerFooter>
  <rowBreaks count="1" manualBreakCount="1">
    <brk id="45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86"/>
  <sheetViews>
    <sheetView view="pageLayout" zoomScaleSheetLayoutView="150" workbookViewId="0" topLeftCell="A4">
      <selection activeCell="C16" sqref="C16"/>
    </sheetView>
  </sheetViews>
  <sheetFormatPr defaultColWidth="9.140625" defaultRowHeight="15" customHeight="1"/>
  <cols>
    <col min="1" max="1" width="21.28125" style="42" customWidth="1"/>
    <col min="2" max="2" width="5.7109375" style="42" customWidth="1"/>
    <col min="3" max="3" width="6.00390625" style="42" customWidth="1"/>
    <col min="4" max="4" width="6.140625" style="42" customWidth="1"/>
    <col min="5" max="5" width="4.7109375" style="42" customWidth="1"/>
    <col min="6" max="6" width="5.421875" style="42" customWidth="1"/>
    <col min="7" max="7" width="4.57421875" style="42" customWidth="1"/>
    <col min="8" max="8" width="5.8515625" style="42" customWidth="1"/>
    <col min="9" max="9" width="6.00390625" style="41" customWidth="1"/>
    <col min="10" max="10" width="5.57421875" style="41" customWidth="1"/>
    <col min="11" max="11" width="5.28125" style="41" customWidth="1"/>
    <col min="12" max="12" width="5.8515625" style="41" customWidth="1"/>
    <col min="13" max="13" width="4.8515625" style="41" customWidth="1"/>
    <col min="14" max="14" width="9.140625" style="41" customWidth="1"/>
    <col min="15" max="15" width="8.7109375" style="41" customWidth="1"/>
    <col min="16" max="16384" width="9.140625" style="41" customWidth="1"/>
  </cols>
  <sheetData>
    <row r="1" spans="1:13" ht="15" customHeight="1">
      <c r="A1" s="111" t="s">
        <v>56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5" customHeight="1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5" customHeight="1">
      <c r="A3" s="102" t="s">
        <v>50</v>
      </c>
      <c r="B3" s="103"/>
      <c r="C3" s="103"/>
      <c r="D3" s="103"/>
      <c r="E3" s="103"/>
      <c r="F3" s="103"/>
      <c r="G3" s="125" t="s">
        <v>72</v>
      </c>
      <c r="H3" s="125"/>
      <c r="I3" s="125"/>
      <c r="J3" s="104"/>
      <c r="K3" s="103" t="s">
        <v>0</v>
      </c>
      <c r="L3" s="103"/>
      <c r="M3" s="103"/>
    </row>
    <row r="4" spans="1:13" ht="15" customHeight="1">
      <c r="A4" s="131" t="s">
        <v>1</v>
      </c>
      <c r="B4" s="128">
        <v>1996</v>
      </c>
      <c r="C4" s="128"/>
      <c r="D4" s="128"/>
      <c r="E4" s="128"/>
      <c r="F4" s="128"/>
      <c r="G4" s="128"/>
      <c r="H4" s="128">
        <v>2008</v>
      </c>
      <c r="I4" s="128"/>
      <c r="J4" s="128"/>
      <c r="K4" s="128"/>
      <c r="L4" s="128"/>
      <c r="M4" s="128"/>
    </row>
    <row r="5" spans="1:13" ht="15" customHeight="1">
      <c r="A5" s="132"/>
      <c r="B5" s="129" t="s">
        <v>2</v>
      </c>
      <c r="C5" s="129" t="s">
        <v>36</v>
      </c>
      <c r="D5" s="128" t="s">
        <v>3</v>
      </c>
      <c r="E5" s="128"/>
      <c r="F5" s="128"/>
      <c r="G5" s="128"/>
      <c r="H5" s="129" t="s">
        <v>2</v>
      </c>
      <c r="I5" s="129" t="s">
        <v>36</v>
      </c>
      <c r="J5" s="128" t="s">
        <v>3</v>
      </c>
      <c r="K5" s="128"/>
      <c r="L5" s="128"/>
      <c r="M5" s="128"/>
    </row>
    <row r="6" spans="1:13" ht="19.5" customHeight="1">
      <c r="A6" s="133"/>
      <c r="B6" s="129"/>
      <c r="C6" s="129"/>
      <c r="D6" s="1" t="s">
        <v>4</v>
      </c>
      <c r="E6" s="1" t="s">
        <v>5</v>
      </c>
      <c r="F6" s="1" t="s">
        <v>6</v>
      </c>
      <c r="G6" s="1" t="s">
        <v>7</v>
      </c>
      <c r="H6" s="129"/>
      <c r="I6" s="129"/>
      <c r="J6" s="1" t="s">
        <v>4</v>
      </c>
      <c r="K6" s="1" t="s">
        <v>5</v>
      </c>
      <c r="L6" s="1" t="s">
        <v>6</v>
      </c>
      <c r="M6" s="1" t="s">
        <v>7</v>
      </c>
    </row>
    <row r="7" spans="1:13" ht="15" customHeight="1">
      <c r="A7" s="56" t="s">
        <v>8</v>
      </c>
      <c r="B7" s="48">
        <v>23978</v>
      </c>
      <c r="C7" s="49">
        <v>9978</v>
      </c>
      <c r="D7" s="49">
        <v>14000</v>
      </c>
      <c r="E7" s="49">
        <v>12348</v>
      </c>
      <c r="F7" s="49">
        <v>1533</v>
      </c>
      <c r="G7" s="51">
        <v>119</v>
      </c>
      <c r="H7" s="43">
        <v>52494</v>
      </c>
      <c r="I7" s="43">
        <v>32349</v>
      </c>
      <c r="J7" s="43">
        <v>20145</v>
      </c>
      <c r="K7" s="43">
        <v>18402</v>
      </c>
      <c r="L7" s="43">
        <v>1651</v>
      </c>
      <c r="M7" s="50">
        <v>92</v>
      </c>
    </row>
    <row r="8" spans="1:13" ht="15" customHeight="1">
      <c r="A8" s="57" t="s">
        <v>9</v>
      </c>
      <c r="B8" s="2">
        <f>+B7/$B$7*100</f>
        <v>100</v>
      </c>
      <c r="C8" s="8">
        <f>+C7/$B$7*100</f>
        <v>41.613145383268</v>
      </c>
      <c r="D8" s="8">
        <f>+D7/$B$7*100</f>
        <v>58.38685461673201</v>
      </c>
      <c r="E8" s="8">
        <f>E7/D7*100</f>
        <v>88.2</v>
      </c>
      <c r="F8" s="8">
        <f>F7/D7*100</f>
        <v>10.95</v>
      </c>
      <c r="G8" s="9">
        <f>G7/D7*100</f>
        <v>0.8500000000000001</v>
      </c>
      <c r="H8" s="10">
        <f>+H7/$H$7*100</f>
        <v>100</v>
      </c>
      <c r="I8" s="8">
        <f>+I7/$H$7*100</f>
        <v>61.624185621213854</v>
      </c>
      <c r="J8" s="8">
        <f>+J7/$H$7*100</f>
        <v>38.37581437878615</v>
      </c>
      <c r="K8" s="8">
        <f>K7/J7*100</f>
        <v>91.34772896500372</v>
      </c>
      <c r="L8" s="8">
        <f>L7/J7*100</f>
        <v>8.195582030280466</v>
      </c>
      <c r="M8" s="9">
        <f>M7/J7*100</f>
        <v>0.45668900471581036</v>
      </c>
    </row>
    <row r="9" spans="1:13" ht="12.75" customHeight="1">
      <c r="A9" s="59"/>
      <c r="B9" s="2"/>
      <c r="C9" s="3"/>
      <c r="D9" s="3"/>
      <c r="E9" s="3"/>
      <c r="F9" s="3"/>
      <c r="G9" s="4"/>
      <c r="H9" s="5"/>
      <c r="I9" s="6"/>
      <c r="J9" s="6"/>
      <c r="K9" s="6"/>
      <c r="L9" s="6"/>
      <c r="M9" s="7"/>
    </row>
    <row r="10" spans="1:13" ht="15" customHeight="1">
      <c r="A10" s="56" t="s">
        <v>45</v>
      </c>
      <c r="B10" s="11"/>
      <c r="C10" s="5"/>
      <c r="D10" s="5"/>
      <c r="E10" s="5"/>
      <c r="F10" s="5"/>
      <c r="G10" s="7"/>
      <c r="H10" s="5"/>
      <c r="I10" s="6"/>
      <c r="J10" s="6"/>
      <c r="K10" s="6"/>
      <c r="L10" s="6"/>
      <c r="M10" s="7"/>
    </row>
    <row r="11" spans="1:13" ht="15" customHeight="1">
      <c r="A11" s="60" t="s">
        <v>10</v>
      </c>
      <c r="B11" s="48">
        <v>17277</v>
      </c>
      <c r="C11" s="49">
        <v>8209</v>
      </c>
      <c r="D11" s="49">
        <v>9068</v>
      </c>
      <c r="E11" s="49">
        <v>7924</v>
      </c>
      <c r="F11" s="49">
        <v>1052</v>
      </c>
      <c r="G11" s="51">
        <v>92</v>
      </c>
      <c r="H11" s="43">
        <v>35962</v>
      </c>
      <c r="I11" s="43">
        <v>25456</v>
      </c>
      <c r="J11" s="43">
        <v>10506</v>
      </c>
      <c r="K11" s="43">
        <v>9518</v>
      </c>
      <c r="L11" s="43">
        <v>916</v>
      </c>
      <c r="M11" s="52">
        <v>72</v>
      </c>
    </row>
    <row r="12" spans="1:13" ht="15" customHeight="1">
      <c r="A12" s="57" t="s">
        <v>84</v>
      </c>
      <c r="B12" s="2">
        <f>+B11/$B$11*100</f>
        <v>100</v>
      </c>
      <c r="C12" s="8">
        <f>+C11/$B$11*100</f>
        <v>47.51403600162065</v>
      </c>
      <c r="D12" s="8">
        <f>+D11/$B$11*100</f>
        <v>52.48596399837935</v>
      </c>
      <c r="E12" s="8">
        <f>E11/D11*100</f>
        <v>87.38420820467579</v>
      </c>
      <c r="F12" s="8">
        <f>F11/D11*100</f>
        <v>11.601235112483458</v>
      </c>
      <c r="G12" s="9">
        <f>G11/D11*100</f>
        <v>1.0145566828407588</v>
      </c>
      <c r="H12" s="5">
        <f>+H11/$H$11*100</f>
        <v>100</v>
      </c>
      <c r="I12" s="12">
        <f>+I11/$H$11*100</f>
        <v>70.78582948668038</v>
      </c>
      <c r="J12" s="12">
        <f>+J11/$H$11*100</f>
        <v>29.214170513319615</v>
      </c>
      <c r="K12" s="8">
        <f>K11/J11*100</f>
        <v>90.59584999048163</v>
      </c>
      <c r="L12" s="8">
        <f>L11/J11*100</f>
        <v>8.718827336759945</v>
      </c>
      <c r="M12" s="9">
        <f>M11/J11*100</f>
        <v>0.6853226727584237</v>
      </c>
    </row>
    <row r="13" spans="1:13" ht="15" customHeight="1">
      <c r="A13" s="57" t="s">
        <v>85</v>
      </c>
      <c r="B13" s="13">
        <f aca="true" t="shared" si="0" ref="B13:M13">+B11/B7*100</f>
        <v>72.05354908666277</v>
      </c>
      <c r="C13" s="8">
        <f t="shared" si="0"/>
        <v>82.27099619162158</v>
      </c>
      <c r="D13" s="8">
        <f t="shared" si="0"/>
        <v>64.77142857142857</v>
      </c>
      <c r="E13" s="8">
        <f t="shared" si="0"/>
        <v>64.17233560090703</v>
      </c>
      <c r="F13" s="8">
        <f t="shared" si="0"/>
        <v>68.62361382909327</v>
      </c>
      <c r="G13" s="9">
        <f t="shared" si="0"/>
        <v>77.31092436974791</v>
      </c>
      <c r="H13" s="8">
        <f t="shared" si="0"/>
        <v>68.50687697641635</v>
      </c>
      <c r="I13" s="8">
        <f t="shared" si="0"/>
        <v>78.69176790627222</v>
      </c>
      <c r="J13" s="8">
        <f t="shared" si="0"/>
        <v>52.151898734177216</v>
      </c>
      <c r="K13" s="8">
        <f t="shared" si="0"/>
        <v>51.72263884360395</v>
      </c>
      <c r="L13" s="8">
        <f t="shared" si="0"/>
        <v>55.48152634766807</v>
      </c>
      <c r="M13" s="9">
        <f t="shared" si="0"/>
        <v>78.26086956521739</v>
      </c>
    </row>
    <row r="14" spans="1:13" ht="12.75" customHeight="1">
      <c r="A14" s="59"/>
      <c r="B14" s="14"/>
      <c r="C14" s="15"/>
      <c r="D14" s="15"/>
      <c r="E14" s="15"/>
      <c r="F14" s="15"/>
      <c r="G14" s="16"/>
      <c r="H14" s="5"/>
      <c r="I14" s="6"/>
      <c r="J14" s="6"/>
      <c r="K14" s="6"/>
      <c r="L14" s="6"/>
      <c r="M14" s="7"/>
    </row>
    <row r="15" spans="1:13" ht="15" customHeight="1">
      <c r="A15" s="56" t="s">
        <v>12</v>
      </c>
      <c r="B15" s="48">
        <v>4699</v>
      </c>
      <c r="C15" s="49">
        <v>141</v>
      </c>
      <c r="D15" s="49">
        <v>4558</v>
      </c>
      <c r="E15" s="49">
        <v>4060</v>
      </c>
      <c r="F15" s="49">
        <v>472</v>
      </c>
      <c r="G15" s="51">
        <v>26</v>
      </c>
      <c r="H15" s="43">
        <v>10006</v>
      </c>
      <c r="I15" s="43">
        <v>894</v>
      </c>
      <c r="J15" s="43">
        <v>9112</v>
      </c>
      <c r="K15" s="43">
        <v>8367</v>
      </c>
      <c r="L15" s="43">
        <v>726</v>
      </c>
      <c r="M15" s="52">
        <v>19</v>
      </c>
    </row>
    <row r="16" spans="1:13" ht="15" customHeight="1">
      <c r="A16" s="57" t="s">
        <v>86</v>
      </c>
      <c r="B16" s="2">
        <v>100</v>
      </c>
      <c r="C16" s="8">
        <f>C15/B15*100</f>
        <v>3.0006384337093</v>
      </c>
      <c r="D16" s="8">
        <f>D15/B15*100</f>
        <v>96.9993615662907</v>
      </c>
      <c r="E16" s="8">
        <f>E15/D15*100</f>
        <v>89.07415533128565</v>
      </c>
      <c r="F16" s="8">
        <f>F15/D15*100</f>
        <v>10.355419043440104</v>
      </c>
      <c r="G16" s="9">
        <f>G15/D15*100</f>
        <v>0.5704256252742431</v>
      </c>
      <c r="H16" s="5">
        <f>+H15/$H$15*100</f>
        <v>100</v>
      </c>
      <c r="I16" s="12">
        <f>+I15/$H$15*100</f>
        <v>8.934639216470117</v>
      </c>
      <c r="J16" s="12">
        <f>+J15/$H$15*100</f>
        <v>91.06536078352988</v>
      </c>
      <c r="K16" s="8">
        <f>K15/J15*100</f>
        <v>91.82396839332748</v>
      </c>
      <c r="L16" s="8">
        <f>L15/J15*100</f>
        <v>7.967515364354696</v>
      </c>
      <c r="M16" s="9">
        <f>M15/J15*100</f>
        <v>0.20851624231782268</v>
      </c>
    </row>
    <row r="17" spans="1:13" ht="15" customHeight="1">
      <c r="A17" s="57" t="s">
        <v>85</v>
      </c>
      <c r="B17" s="13">
        <f aca="true" t="shared" si="1" ref="B17:M17">+B15/B7*100</f>
        <v>19.59713070314455</v>
      </c>
      <c r="C17" s="8">
        <f t="shared" si="1"/>
        <v>1.413108839446783</v>
      </c>
      <c r="D17" s="8">
        <f t="shared" si="1"/>
        <v>32.55714285714286</v>
      </c>
      <c r="E17" s="8">
        <f t="shared" si="1"/>
        <v>32.87981859410431</v>
      </c>
      <c r="F17" s="8">
        <f t="shared" si="1"/>
        <v>30.78930202217873</v>
      </c>
      <c r="G17" s="9">
        <f t="shared" si="1"/>
        <v>21.84873949579832</v>
      </c>
      <c r="H17" s="8">
        <f t="shared" si="1"/>
        <v>19.06122604488132</v>
      </c>
      <c r="I17" s="8">
        <f t="shared" si="1"/>
        <v>2.763609385143281</v>
      </c>
      <c r="J17" s="8">
        <f t="shared" si="1"/>
        <v>45.232067510548525</v>
      </c>
      <c r="K17" s="8">
        <f t="shared" si="1"/>
        <v>45.46788392566025</v>
      </c>
      <c r="L17" s="8">
        <f t="shared" si="1"/>
        <v>43.973349485160504</v>
      </c>
      <c r="M17" s="9">
        <f t="shared" si="1"/>
        <v>20.652173913043477</v>
      </c>
    </row>
    <row r="18" spans="1:13" ht="11.25" customHeight="1">
      <c r="A18" s="59"/>
      <c r="B18" s="11"/>
      <c r="C18" s="15"/>
      <c r="D18" s="15"/>
      <c r="E18" s="15"/>
      <c r="F18" s="15"/>
      <c r="G18" s="16"/>
      <c r="H18" s="5"/>
      <c r="I18" s="6"/>
      <c r="J18" s="6"/>
      <c r="K18" s="6"/>
      <c r="L18" s="6"/>
      <c r="M18" s="7"/>
    </row>
    <row r="19" spans="1:13" ht="15" customHeight="1">
      <c r="A19" s="60" t="s">
        <v>14</v>
      </c>
      <c r="B19" s="48">
        <v>2002</v>
      </c>
      <c r="C19" s="49">
        <v>1628</v>
      </c>
      <c r="D19" s="49">
        <v>374</v>
      </c>
      <c r="E19" s="49">
        <v>364</v>
      </c>
      <c r="F19" s="49">
        <v>9</v>
      </c>
      <c r="G19" s="51">
        <v>1</v>
      </c>
      <c r="H19" s="43">
        <v>6526</v>
      </c>
      <c r="I19" s="43">
        <v>5999</v>
      </c>
      <c r="J19" s="43">
        <v>527</v>
      </c>
      <c r="K19" s="43">
        <v>517</v>
      </c>
      <c r="L19" s="43">
        <v>9</v>
      </c>
      <c r="M19" s="52">
        <v>1</v>
      </c>
    </row>
    <row r="20" spans="1:13" ht="15" customHeight="1">
      <c r="A20" s="57" t="s">
        <v>84</v>
      </c>
      <c r="B20" s="2">
        <f>+B19/$B$19*100</f>
        <v>100</v>
      </c>
      <c r="C20" s="8">
        <f>+C19/$B$19*100</f>
        <v>81.31868131868131</v>
      </c>
      <c r="D20" s="8">
        <f>+D19/$B$19*100</f>
        <v>18.681318681318682</v>
      </c>
      <c r="E20" s="8">
        <f>E19/D19*100</f>
        <v>97.32620320855615</v>
      </c>
      <c r="F20" s="8">
        <f>F19/D19*100</f>
        <v>2.406417112299465</v>
      </c>
      <c r="G20" s="9">
        <f>G19/D19*100</f>
        <v>0.267379679144385</v>
      </c>
      <c r="H20" s="20">
        <f>+H19/$H$19*100</f>
        <v>100</v>
      </c>
      <c r="I20" s="12">
        <f>+I19/$H$19*100</f>
        <v>91.92460925528655</v>
      </c>
      <c r="J20" s="12">
        <f>+J19/$H$19*100</f>
        <v>8.075390744713454</v>
      </c>
      <c r="K20" s="8">
        <f>K19/J19*100</f>
        <v>98.10246679316889</v>
      </c>
      <c r="L20" s="8">
        <f>L19/J19*100</f>
        <v>1.7077798861480076</v>
      </c>
      <c r="M20" s="9">
        <f>M19/J19*100</f>
        <v>0.18975332068311196</v>
      </c>
    </row>
    <row r="21" spans="1:13" ht="15" customHeight="1">
      <c r="A21" s="57" t="s">
        <v>85</v>
      </c>
      <c r="B21" s="13">
        <f aca="true" t="shared" si="2" ref="B21:M21">+B19/B7*100</f>
        <v>8.349320210192676</v>
      </c>
      <c r="C21" s="8">
        <f t="shared" si="2"/>
        <v>16.315894968931648</v>
      </c>
      <c r="D21" s="8">
        <f t="shared" si="2"/>
        <v>2.6714285714285713</v>
      </c>
      <c r="E21" s="8">
        <f t="shared" si="2"/>
        <v>2.947845804988662</v>
      </c>
      <c r="F21" s="8">
        <f t="shared" si="2"/>
        <v>0.5870841487279843</v>
      </c>
      <c r="G21" s="9">
        <f t="shared" si="2"/>
        <v>0.8403361344537815</v>
      </c>
      <c r="H21" s="8">
        <f t="shared" si="2"/>
        <v>12.431896978702328</v>
      </c>
      <c r="I21" s="8">
        <f t="shared" si="2"/>
        <v>18.5446227085845</v>
      </c>
      <c r="J21" s="8">
        <f t="shared" si="2"/>
        <v>2.6160337552742616</v>
      </c>
      <c r="K21" s="8">
        <f t="shared" si="2"/>
        <v>2.80947723073579</v>
      </c>
      <c r="L21" s="8">
        <f t="shared" si="2"/>
        <v>0.5451241671714113</v>
      </c>
      <c r="M21" s="9">
        <f t="shared" si="2"/>
        <v>1.0869565217391304</v>
      </c>
    </row>
    <row r="22" spans="1:13" ht="13.5" customHeight="1">
      <c r="A22" s="59"/>
      <c r="B22" s="2"/>
      <c r="C22" s="3"/>
      <c r="D22" s="3"/>
      <c r="E22" s="3"/>
      <c r="F22" s="3"/>
      <c r="G22" s="4"/>
      <c r="H22" s="5"/>
      <c r="I22" s="6"/>
      <c r="J22" s="6"/>
      <c r="K22" s="6"/>
      <c r="L22" s="6"/>
      <c r="M22" s="7"/>
    </row>
    <row r="23" spans="1:13" ht="15" customHeight="1">
      <c r="A23" s="61" t="s">
        <v>15</v>
      </c>
      <c r="B23" s="48">
        <v>5340</v>
      </c>
      <c r="C23" s="49">
        <v>3828</v>
      </c>
      <c r="D23" s="49">
        <v>1512</v>
      </c>
      <c r="E23" s="49">
        <v>1479</v>
      </c>
      <c r="F23" s="49">
        <v>32</v>
      </c>
      <c r="G23" s="51">
        <v>1</v>
      </c>
      <c r="H23" s="43">
        <v>7713</v>
      </c>
      <c r="I23" s="43">
        <v>4046</v>
      </c>
      <c r="J23" s="43">
        <v>3667</v>
      </c>
      <c r="K23" s="43">
        <v>3467</v>
      </c>
      <c r="L23" s="43">
        <v>189</v>
      </c>
      <c r="M23" s="52">
        <v>11</v>
      </c>
    </row>
    <row r="24" spans="1:13" ht="15" customHeight="1">
      <c r="A24" s="57" t="s">
        <v>13</v>
      </c>
      <c r="B24" s="2">
        <f>+B23/$B$23*100</f>
        <v>100</v>
      </c>
      <c r="C24" s="8">
        <f>+C23/$B$23*100</f>
        <v>71.68539325842697</v>
      </c>
      <c r="D24" s="8">
        <f>+D23/$B$23*100</f>
        <v>28.314606741573034</v>
      </c>
      <c r="E24" s="8">
        <f>E23/D23*100</f>
        <v>97.81746031746032</v>
      </c>
      <c r="F24" s="8">
        <f>F23/D23*100</f>
        <v>2.1164021164021163</v>
      </c>
      <c r="G24" s="9">
        <f>G23/D23*100</f>
        <v>0.06613756613756613</v>
      </c>
      <c r="H24" s="5">
        <f>+H23/$H$23*100</f>
        <v>100</v>
      </c>
      <c r="I24" s="15">
        <f>+I23/$H$23*100</f>
        <v>52.4568909633087</v>
      </c>
      <c r="J24" s="15">
        <f>+J23/$H$23*100</f>
        <v>47.5431090366913</v>
      </c>
      <c r="K24" s="8">
        <f>K23/J23*100</f>
        <v>94.54595036814834</v>
      </c>
      <c r="L24" s="8">
        <f>L23/J23*100</f>
        <v>5.154076902099809</v>
      </c>
      <c r="M24" s="9">
        <f>M23/J23*100</f>
        <v>0.29997272975184075</v>
      </c>
    </row>
    <row r="25" spans="1:13" ht="15" customHeight="1">
      <c r="A25" s="57" t="s">
        <v>11</v>
      </c>
      <c r="B25" s="13">
        <f aca="true" t="shared" si="3" ref="B25:M25">+B23/B7*100</f>
        <v>22.27041454666778</v>
      </c>
      <c r="C25" s="8">
        <f t="shared" si="3"/>
        <v>38.364401683704145</v>
      </c>
      <c r="D25" s="8">
        <f t="shared" si="3"/>
        <v>10.8</v>
      </c>
      <c r="E25" s="8">
        <f t="shared" si="3"/>
        <v>11.977648202137999</v>
      </c>
      <c r="F25" s="8">
        <f t="shared" si="3"/>
        <v>2.0874103065883887</v>
      </c>
      <c r="G25" s="9">
        <f t="shared" si="3"/>
        <v>0.8403361344537815</v>
      </c>
      <c r="H25" s="8">
        <f t="shared" si="3"/>
        <v>14.693107783746715</v>
      </c>
      <c r="I25" s="8">
        <f t="shared" si="3"/>
        <v>12.507341803456058</v>
      </c>
      <c r="J25" s="8">
        <f t="shared" si="3"/>
        <v>18.203028046661704</v>
      </c>
      <c r="K25" s="8">
        <f t="shared" si="3"/>
        <v>18.840343440930337</v>
      </c>
      <c r="L25" s="8">
        <f t="shared" si="3"/>
        <v>11.447607510599637</v>
      </c>
      <c r="M25" s="9">
        <f t="shared" si="3"/>
        <v>11.956521739130435</v>
      </c>
    </row>
    <row r="26" spans="1:13" ht="13.5" customHeight="1">
      <c r="A26" s="59"/>
      <c r="B26" s="2" t="s">
        <v>35</v>
      </c>
      <c r="C26" s="3" t="s">
        <v>34</v>
      </c>
      <c r="D26" s="3" t="s">
        <v>34</v>
      </c>
      <c r="E26" s="3" t="s">
        <v>34</v>
      </c>
      <c r="F26" s="3" t="s">
        <v>34</v>
      </c>
      <c r="G26" s="4" t="s">
        <v>34</v>
      </c>
      <c r="H26" s="5"/>
      <c r="I26" s="6"/>
      <c r="J26" s="6"/>
      <c r="K26" s="6"/>
      <c r="L26" s="6"/>
      <c r="M26" s="7"/>
    </row>
    <row r="27" spans="1:13" ht="15" customHeight="1">
      <c r="A27" s="56" t="s">
        <v>16</v>
      </c>
      <c r="B27" s="48">
        <v>18280</v>
      </c>
      <c r="C27" s="49">
        <v>1383</v>
      </c>
      <c r="D27" s="49">
        <v>16897</v>
      </c>
      <c r="E27" s="49">
        <v>9666</v>
      </c>
      <c r="F27" s="49">
        <v>5745</v>
      </c>
      <c r="G27" s="51">
        <v>1486</v>
      </c>
      <c r="H27" s="43">
        <v>24937</v>
      </c>
      <c r="I27" s="43">
        <v>4753</v>
      </c>
      <c r="J27" s="43">
        <v>20184</v>
      </c>
      <c r="K27" s="43">
        <v>13452</v>
      </c>
      <c r="L27" s="43">
        <v>5538</v>
      </c>
      <c r="M27" s="52">
        <v>1194</v>
      </c>
    </row>
    <row r="28" spans="1:13" ht="15" customHeight="1">
      <c r="A28" s="57" t="s">
        <v>13</v>
      </c>
      <c r="B28" s="2">
        <f>+B27/$B$27*100</f>
        <v>100</v>
      </c>
      <c r="C28" s="8">
        <f>+C27/$B$27*100</f>
        <v>7.565645514223195</v>
      </c>
      <c r="D28" s="8">
        <f>+D27/$B$27*100</f>
        <v>92.43435448577681</v>
      </c>
      <c r="E28" s="8">
        <f>E27/D27*100</f>
        <v>57.20542108066521</v>
      </c>
      <c r="F28" s="8">
        <f>F27/D27*100</f>
        <v>34.000118364206664</v>
      </c>
      <c r="G28" s="9">
        <f>G27/D27*100</f>
        <v>8.79446055512813</v>
      </c>
      <c r="H28" s="5">
        <f>+H27/$H$27*100</f>
        <v>100</v>
      </c>
      <c r="I28" s="12">
        <f>+I27/$H$27*100</f>
        <v>19.060031278822635</v>
      </c>
      <c r="J28" s="12">
        <f>+J27/$H$27*100</f>
        <v>80.93996872117737</v>
      </c>
      <c r="K28" s="8">
        <f>K27/J27*100</f>
        <v>66.64684898929846</v>
      </c>
      <c r="L28" s="8">
        <f>L27/J27*100</f>
        <v>27.43757431629013</v>
      </c>
      <c r="M28" s="9">
        <f>M27/J27*100</f>
        <v>5.915576694411414</v>
      </c>
    </row>
    <row r="29" spans="1:13" ht="15" customHeight="1">
      <c r="A29" s="57" t="s">
        <v>17</v>
      </c>
      <c r="B29" s="13">
        <f aca="true" t="shared" si="4" ref="B29:M29">+B27/B32*100</f>
        <v>102.67932370948716</v>
      </c>
      <c r="C29" s="8">
        <f t="shared" si="4"/>
        <v>270.1171875</v>
      </c>
      <c r="D29" s="8">
        <f t="shared" si="4"/>
        <v>97.72135793187208</v>
      </c>
      <c r="E29" s="8">
        <f t="shared" si="4"/>
        <v>95.10035419126328</v>
      </c>
      <c r="F29" s="8">
        <f t="shared" si="4"/>
        <v>99.54947149540807</v>
      </c>
      <c r="G29" s="9">
        <f t="shared" si="4"/>
        <v>109.58702064896755</v>
      </c>
      <c r="H29" s="8">
        <f t="shared" si="4"/>
        <v>104.50507082390412</v>
      </c>
      <c r="I29" s="8">
        <f t="shared" si="4"/>
        <v>290.52567237163817</v>
      </c>
      <c r="J29" s="8">
        <f t="shared" si="4"/>
        <v>90.80847617762181</v>
      </c>
      <c r="K29" s="8">
        <f t="shared" si="4"/>
        <v>88.88595216069777</v>
      </c>
      <c r="L29" s="8">
        <f t="shared" si="4"/>
        <v>92.19244215082404</v>
      </c>
      <c r="M29" s="9">
        <f t="shared" si="4"/>
        <v>110.04608294930875</v>
      </c>
    </row>
    <row r="30" spans="1:13" ht="15" customHeight="1">
      <c r="A30" s="57" t="s">
        <v>18</v>
      </c>
      <c r="B30" s="13">
        <f aca="true" t="shared" si="5" ref="B30:M30">+B27/B7</f>
        <v>0.7623655017099007</v>
      </c>
      <c r="C30" s="8">
        <f t="shared" si="5"/>
        <v>0.1386049308478653</v>
      </c>
      <c r="D30" s="8">
        <f t="shared" si="5"/>
        <v>1.2069285714285714</v>
      </c>
      <c r="E30" s="8">
        <f t="shared" si="5"/>
        <v>0.782798833819242</v>
      </c>
      <c r="F30" s="8">
        <f t="shared" si="5"/>
        <v>3.747553816046967</v>
      </c>
      <c r="G30" s="9">
        <f t="shared" si="5"/>
        <v>12.487394957983193</v>
      </c>
      <c r="H30" s="8">
        <f t="shared" si="5"/>
        <v>0.47504476702099285</v>
      </c>
      <c r="I30" s="8">
        <f t="shared" si="5"/>
        <v>0.14692880769111874</v>
      </c>
      <c r="J30" s="8">
        <f t="shared" si="5"/>
        <v>1.0019359642591215</v>
      </c>
      <c r="K30" s="8">
        <f t="shared" si="5"/>
        <v>0.7310074991848712</v>
      </c>
      <c r="L30" s="8">
        <f t="shared" si="5"/>
        <v>3.354330708661417</v>
      </c>
      <c r="M30" s="9">
        <f t="shared" si="5"/>
        <v>12.978260869565217</v>
      </c>
    </row>
    <row r="31" spans="1:13" ht="15" customHeight="1">
      <c r="A31" s="59"/>
      <c r="B31" s="2"/>
      <c r="C31" s="3"/>
      <c r="D31" s="3"/>
      <c r="E31" s="3"/>
      <c r="F31" s="3"/>
      <c r="G31" s="4"/>
      <c r="H31" s="5"/>
      <c r="I31" s="6"/>
      <c r="J31" s="6"/>
      <c r="K31" s="6"/>
      <c r="L31" s="6"/>
      <c r="M31" s="7"/>
    </row>
    <row r="32" spans="1:13" ht="15" customHeight="1">
      <c r="A32" s="60" t="s">
        <v>47</v>
      </c>
      <c r="B32" s="48">
        <v>17803</v>
      </c>
      <c r="C32" s="49">
        <v>512</v>
      </c>
      <c r="D32" s="49">
        <v>17291</v>
      </c>
      <c r="E32" s="49">
        <v>10164</v>
      </c>
      <c r="F32" s="49">
        <v>5771</v>
      </c>
      <c r="G32" s="51">
        <v>1356</v>
      </c>
      <c r="H32" s="43">
        <v>23862</v>
      </c>
      <c r="I32" s="43">
        <v>1636</v>
      </c>
      <c r="J32" s="43">
        <v>22227</v>
      </c>
      <c r="K32" s="43">
        <v>15134</v>
      </c>
      <c r="L32" s="43">
        <v>6007</v>
      </c>
      <c r="M32" s="52">
        <v>1085</v>
      </c>
    </row>
    <row r="33" spans="1:13" ht="15" customHeight="1">
      <c r="A33" s="57" t="s">
        <v>13</v>
      </c>
      <c r="B33" s="2">
        <f>+B32/$B$32*100</f>
        <v>100</v>
      </c>
      <c r="C33" s="8">
        <f>+C32/$B$32*100</f>
        <v>2.8759197887996404</v>
      </c>
      <c r="D33" s="8">
        <f>+D32/$B$32*100</f>
        <v>97.12408021120036</v>
      </c>
      <c r="E33" s="8">
        <f>E32/D32*100</f>
        <v>58.782025331097095</v>
      </c>
      <c r="F33" s="8">
        <f>F32/D32*100</f>
        <v>33.375744607021</v>
      </c>
      <c r="G33" s="9">
        <f>G32/D32*100</f>
        <v>7.842230061881904</v>
      </c>
      <c r="H33" s="5">
        <f>+H32/$H$32*100</f>
        <v>100</v>
      </c>
      <c r="I33" s="12">
        <f>+I32/$H$32*100</f>
        <v>6.856089179448495</v>
      </c>
      <c r="J33" s="12">
        <f>+J32/$H$32*100</f>
        <v>93.14810158410862</v>
      </c>
      <c r="K33" s="8">
        <f>K32/J32*100</f>
        <v>68.08836100238449</v>
      </c>
      <c r="L33" s="8">
        <f>L32/J32*100</f>
        <v>27.025689476762494</v>
      </c>
      <c r="M33" s="9">
        <f>M32/J32*100</f>
        <v>4.881450488145049</v>
      </c>
    </row>
    <row r="34" spans="1:13" ht="15" customHeight="1">
      <c r="A34" s="57" t="s">
        <v>18</v>
      </c>
      <c r="B34" s="13">
        <f aca="true" t="shared" si="6" ref="B34:M34">+B32/B7</f>
        <v>0.742472266244057</v>
      </c>
      <c r="C34" s="8">
        <f t="shared" si="6"/>
        <v>0.05131288835437964</v>
      </c>
      <c r="D34" s="8">
        <f t="shared" si="6"/>
        <v>1.2350714285714286</v>
      </c>
      <c r="E34" s="8">
        <f t="shared" si="6"/>
        <v>0.8231292517006803</v>
      </c>
      <c r="F34" s="8">
        <f t="shared" si="6"/>
        <v>3.7645140247879976</v>
      </c>
      <c r="G34" s="9">
        <f t="shared" si="6"/>
        <v>11.394957983193278</v>
      </c>
      <c r="H34" s="8">
        <f t="shared" si="6"/>
        <v>0.4545662361412733</v>
      </c>
      <c r="I34" s="8">
        <f t="shared" si="6"/>
        <v>0.0505734334909889</v>
      </c>
      <c r="J34" s="8">
        <f t="shared" si="6"/>
        <v>1.1033507073715563</v>
      </c>
      <c r="K34" s="8">
        <f t="shared" si="6"/>
        <v>0.8224106075426584</v>
      </c>
      <c r="L34" s="8">
        <f t="shared" si="6"/>
        <v>3.6384009691096306</v>
      </c>
      <c r="M34" s="9">
        <f t="shared" si="6"/>
        <v>11.793478260869565</v>
      </c>
    </row>
    <row r="35" spans="1:13" ht="15" customHeight="1">
      <c r="A35" s="62"/>
      <c r="B35" s="17"/>
      <c r="C35" s="18"/>
      <c r="D35" s="18"/>
      <c r="E35" s="18"/>
      <c r="F35" s="5"/>
      <c r="G35" s="7"/>
      <c r="H35" s="5"/>
      <c r="I35" s="6"/>
      <c r="J35" s="6"/>
      <c r="K35" s="6"/>
      <c r="L35" s="6"/>
      <c r="M35" s="7"/>
    </row>
    <row r="36" spans="1:13" ht="15" customHeight="1">
      <c r="A36" s="65" t="s">
        <v>87</v>
      </c>
      <c r="B36" s="48">
        <v>1540</v>
      </c>
      <c r="C36" s="49">
        <v>451</v>
      </c>
      <c r="D36" s="49">
        <v>1089</v>
      </c>
      <c r="E36" s="49">
        <v>867</v>
      </c>
      <c r="F36" s="49">
        <v>199</v>
      </c>
      <c r="G36" s="51">
        <v>23</v>
      </c>
      <c r="H36" s="43">
        <v>2723</v>
      </c>
      <c r="I36" s="43">
        <v>1252</v>
      </c>
      <c r="J36" s="43">
        <v>1471</v>
      </c>
      <c r="K36" s="43">
        <v>1242</v>
      </c>
      <c r="L36" s="43">
        <v>208</v>
      </c>
      <c r="M36" s="52">
        <v>21</v>
      </c>
    </row>
    <row r="37" spans="1:13" ht="15" customHeight="1">
      <c r="A37" s="57" t="s">
        <v>13</v>
      </c>
      <c r="B37" s="19">
        <f>+B36/$B$36*100</f>
        <v>100</v>
      </c>
      <c r="C37" s="8">
        <f>+C36/$B$36*100</f>
        <v>29.28571428571429</v>
      </c>
      <c r="D37" s="8">
        <f>+D36/$B$36*100</f>
        <v>70.71428571428572</v>
      </c>
      <c r="E37" s="8">
        <f>E36/D36*100</f>
        <v>79.61432506887053</v>
      </c>
      <c r="F37" s="8">
        <f>F36/D36*100</f>
        <v>18.27364554637282</v>
      </c>
      <c r="G37" s="9">
        <f>G36/D36*100</f>
        <v>2.1120293847566574</v>
      </c>
      <c r="H37" s="20">
        <f>+H36/$H$36*100</f>
        <v>100</v>
      </c>
      <c r="I37" s="12">
        <f>+I36/$H$36*100</f>
        <v>45.9786999632758</v>
      </c>
      <c r="J37" s="12">
        <f>+J36/$H$36*100</f>
        <v>54.0213000367242</v>
      </c>
      <c r="K37" s="8">
        <f>K36/J36*100</f>
        <v>84.43235893949694</v>
      </c>
      <c r="L37" s="8">
        <f>L36/J36*100</f>
        <v>14.140040788579197</v>
      </c>
      <c r="M37" s="9">
        <f>M36/J36*100</f>
        <v>1.4276002719238612</v>
      </c>
    </row>
    <row r="38" spans="1:13" ht="15" customHeight="1">
      <c r="A38" s="57" t="s">
        <v>19</v>
      </c>
      <c r="B38" s="13">
        <f aca="true" t="shared" si="7" ref="B38:M38">+B36/B32*100</f>
        <v>8.650227489748918</v>
      </c>
      <c r="C38" s="8">
        <f t="shared" si="7"/>
        <v>88.0859375</v>
      </c>
      <c r="D38" s="8">
        <f t="shared" si="7"/>
        <v>6.298074142617546</v>
      </c>
      <c r="E38" s="8">
        <f t="shared" si="7"/>
        <v>8.530106257378984</v>
      </c>
      <c r="F38" s="8">
        <f t="shared" si="7"/>
        <v>3.4482758620689653</v>
      </c>
      <c r="G38" s="9">
        <f t="shared" si="7"/>
        <v>1.696165191740413</v>
      </c>
      <c r="H38" s="8">
        <f t="shared" si="7"/>
        <v>11.411449166038052</v>
      </c>
      <c r="I38" s="8">
        <f t="shared" si="7"/>
        <v>76.5281173594132</v>
      </c>
      <c r="J38" s="8">
        <f t="shared" si="7"/>
        <v>6.618077113420615</v>
      </c>
      <c r="K38" s="8">
        <f t="shared" si="7"/>
        <v>8.206686930091186</v>
      </c>
      <c r="L38" s="8">
        <f t="shared" si="7"/>
        <v>3.4626269352422177</v>
      </c>
      <c r="M38" s="9">
        <f t="shared" si="7"/>
        <v>1.935483870967742</v>
      </c>
    </row>
    <row r="39" spans="1:13" ht="15" customHeight="1">
      <c r="A39" s="57" t="s">
        <v>18</v>
      </c>
      <c r="B39" s="13">
        <f aca="true" t="shared" si="8" ref="B39:M39">+B36/B7</f>
        <v>0.06422554007840521</v>
      </c>
      <c r="C39" s="8">
        <f t="shared" si="8"/>
        <v>0.04519943876528362</v>
      </c>
      <c r="D39" s="8">
        <f t="shared" si="8"/>
        <v>0.07778571428571429</v>
      </c>
      <c r="E39" s="8">
        <f t="shared" si="8"/>
        <v>0.07021379980563654</v>
      </c>
      <c r="F39" s="8">
        <f t="shared" si="8"/>
        <v>0.12981082844096542</v>
      </c>
      <c r="G39" s="9">
        <f t="shared" si="8"/>
        <v>0.19327731092436976</v>
      </c>
      <c r="H39" s="8">
        <f t="shared" si="8"/>
        <v>0.051872594963233896</v>
      </c>
      <c r="I39" s="8">
        <f t="shared" si="8"/>
        <v>0.03870289653466877</v>
      </c>
      <c r="J39" s="8">
        <f t="shared" si="8"/>
        <v>0.07302060064532143</v>
      </c>
      <c r="K39" s="8">
        <f t="shared" si="8"/>
        <v>0.06749266384088685</v>
      </c>
      <c r="L39" s="8">
        <f t="shared" si="8"/>
        <v>0.12598425196850394</v>
      </c>
      <c r="M39" s="9">
        <f t="shared" si="8"/>
        <v>0.22826086956521738</v>
      </c>
    </row>
    <row r="40" spans="1:13" ht="15" customHeight="1">
      <c r="A40" s="64"/>
      <c r="B40" s="2"/>
      <c r="C40" s="3"/>
      <c r="D40" s="3"/>
      <c r="E40" s="3"/>
      <c r="F40" s="3"/>
      <c r="G40" s="4"/>
      <c r="H40" s="5"/>
      <c r="I40" s="6"/>
      <c r="J40" s="6"/>
      <c r="K40" s="6"/>
      <c r="L40" s="6"/>
      <c r="M40" s="7"/>
    </row>
    <row r="41" spans="1:13" ht="15" customHeight="1">
      <c r="A41" s="65" t="s">
        <v>46</v>
      </c>
      <c r="B41" s="48">
        <v>15900</v>
      </c>
      <c r="C41" s="49">
        <v>13</v>
      </c>
      <c r="D41" s="49">
        <v>15887</v>
      </c>
      <c r="E41" s="49">
        <v>9121</v>
      </c>
      <c r="F41" s="49">
        <v>5459</v>
      </c>
      <c r="G41" s="51">
        <v>1307</v>
      </c>
      <c r="H41" s="43">
        <v>20138</v>
      </c>
      <c r="I41" s="43">
        <v>34</v>
      </c>
      <c r="J41" s="43">
        <v>20104</v>
      </c>
      <c r="K41" s="43">
        <v>13481</v>
      </c>
      <c r="L41" s="43">
        <v>5615</v>
      </c>
      <c r="M41" s="52">
        <v>1008</v>
      </c>
    </row>
    <row r="42" spans="1:13" ht="15" customHeight="1">
      <c r="A42" s="57" t="s">
        <v>13</v>
      </c>
      <c r="B42" s="2">
        <f>+B41/$B$41*100</f>
        <v>100</v>
      </c>
      <c r="C42" s="8">
        <f>+C41/$B$41*100</f>
        <v>0.08176100628930817</v>
      </c>
      <c r="D42" s="8">
        <f>+D41/$B$41*100</f>
        <v>99.9182389937107</v>
      </c>
      <c r="E42" s="8">
        <f>E41/D41*100</f>
        <v>57.41172027443822</v>
      </c>
      <c r="F42" s="8">
        <f>F41/D41*100</f>
        <v>34.36142758229999</v>
      </c>
      <c r="G42" s="9">
        <f>G41/D41*100</f>
        <v>8.226852143261787</v>
      </c>
      <c r="H42" s="5">
        <f>+H41/$H$41*100</f>
        <v>100</v>
      </c>
      <c r="I42" s="12">
        <f>+I41/$H$41*100</f>
        <v>0.16883503823617044</v>
      </c>
      <c r="J42" s="12">
        <f>+J41/$H$41*100</f>
        <v>99.83116496176383</v>
      </c>
      <c r="K42" s="8">
        <f>K41/J41*100</f>
        <v>67.05630720254676</v>
      </c>
      <c r="L42" s="8">
        <f>L41/J41*100</f>
        <v>27.92976522085157</v>
      </c>
      <c r="M42" s="9">
        <f>M41/J41*100</f>
        <v>5.013927576601671</v>
      </c>
    </row>
    <row r="43" spans="1:13" ht="15" customHeight="1">
      <c r="A43" s="57" t="s">
        <v>17</v>
      </c>
      <c r="B43" s="13">
        <f aca="true" t="shared" si="9" ref="B43:M43">+B41/B32*100</f>
        <v>89.31079031623884</v>
      </c>
      <c r="C43" s="8">
        <f t="shared" si="9"/>
        <v>2.5390625</v>
      </c>
      <c r="D43" s="8">
        <f t="shared" si="9"/>
        <v>91.88016887398068</v>
      </c>
      <c r="E43" s="8">
        <f t="shared" si="9"/>
        <v>89.73829201101928</v>
      </c>
      <c r="F43" s="8">
        <f t="shared" si="9"/>
        <v>94.5936579448969</v>
      </c>
      <c r="G43" s="9">
        <f t="shared" si="9"/>
        <v>96.38643067846607</v>
      </c>
      <c r="H43" s="8">
        <f t="shared" si="9"/>
        <v>84.39359651328472</v>
      </c>
      <c r="I43" s="8">
        <f t="shared" si="9"/>
        <v>2.078239608801956</v>
      </c>
      <c r="J43" s="8">
        <f t="shared" si="9"/>
        <v>90.4485535609844</v>
      </c>
      <c r="K43" s="8">
        <f t="shared" si="9"/>
        <v>89.0775736751685</v>
      </c>
      <c r="L43" s="8">
        <f t="shared" si="9"/>
        <v>93.47428000665889</v>
      </c>
      <c r="M43" s="9">
        <f t="shared" si="9"/>
        <v>92.90322580645162</v>
      </c>
    </row>
    <row r="44" spans="1:13" ht="15" customHeight="1">
      <c r="A44" s="58" t="s">
        <v>18</v>
      </c>
      <c r="B44" s="21">
        <f aca="true" t="shared" si="10" ref="B44:M44">+B41/B7</f>
        <v>0.6631078488614564</v>
      </c>
      <c r="C44" s="22">
        <f t="shared" si="10"/>
        <v>0.0013028663058729205</v>
      </c>
      <c r="D44" s="22">
        <f t="shared" si="10"/>
        <v>1.1347857142857143</v>
      </c>
      <c r="E44" s="22">
        <f t="shared" si="10"/>
        <v>0.7386621315192744</v>
      </c>
      <c r="F44" s="22">
        <f t="shared" si="10"/>
        <v>3.5609915198956297</v>
      </c>
      <c r="G44" s="23">
        <f t="shared" si="10"/>
        <v>10.983193277310924</v>
      </c>
      <c r="H44" s="22">
        <f t="shared" si="10"/>
        <v>0.3836247952146912</v>
      </c>
      <c r="I44" s="22">
        <f t="shared" si="10"/>
        <v>0.0010510371263408452</v>
      </c>
      <c r="J44" s="22">
        <f t="shared" si="10"/>
        <v>0.9979647555224621</v>
      </c>
      <c r="K44" s="22">
        <f t="shared" si="10"/>
        <v>0.7325834148462124</v>
      </c>
      <c r="L44" s="22">
        <f t="shared" si="10"/>
        <v>3.400969109630527</v>
      </c>
      <c r="M44" s="23">
        <f t="shared" si="10"/>
        <v>10.956521739130435</v>
      </c>
    </row>
    <row r="45" spans="1:13" ht="15" customHeight="1">
      <c r="A45" s="120" t="s">
        <v>42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</row>
    <row r="46" spans="1:13" ht="14.25" customHeight="1">
      <c r="A46" s="82" t="s">
        <v>20</v>
      </c>
      <c r="B46" s="24"/>
      <c r="C46" s="25"/>
      <c r="D46" s="49">
        <v>22650</v>
      </c>
      <c r="E46" s="49">
        <v>13738</v>
      </c>
      <c r="F46" s="49">
        <v>7333</v>
      </c>
      <c r="G46" s="51">
        <v>1579</v>
      </c>
      <c r="H46" s="53" t="s">
        <v>34</v>
      </c>
      <c r="I46" s="53" t="s">
        <v>34</v>
      </c>
      <c r="J46" s="54">
        <f>SUM(M46+L46+K46)</f>
        <v>28708.44</v>
      </c>
      <c r="K46" s="54">
        <v>18718.6</v>
      </c>
      <c r="L46" s="54">
        <f>SUM(F46+G46)</f>
        <v>8912</v>
      </c>
      <c r="M46" s="55">
        <v>1077.84</v>
      </c>
    </row>
    <row r="47" spans="1:13" ht="14.25" customHeight="1">
      <c r="A47" s="68" t="s">
        <v>9</v>
      </c>
      <c r="B47" s="24"/>
      <c r="C47" s="25"/>
      <c r="D47" s="3">
        <f>+D46/$D$46*100</f>
        <v>100</v>
      </c>
      <c r="E47" s="8">
        <f>+E46/$D$46*100</f>
        <v>60.65342163355408</v>
      </c>
      <c r="F47" s="8">
        <f>+F46/$D$46*100</f>
        <v>32.375275938189844</v>
      </c>
      <c r="G47" s="9">
        <f>+G46/$D$46*100</f>
        <v>6.971302428256071</v>
      </c>
      <c r="H47" s="25"/>
      <c r="I47" s="26"/>
      <c r="J47" s="3">
        <f>+J46/$J$46*100</f>
        <v>100</v>
      </c>
      <c r="K47" s="8">
        <f>+K46/$J$46*100</f>
        <v>65.20242827544791</v>
      </c>
      <c r="L47" s="8">
        <f>+L46/$J$46*100</f>
        <v>31.043135746839607</v>
      </c>
      <c r="M47" s="9">
        <f>+M46/$J$46*100</f>
        <v>3.754435977712477</v>
      </c>
    </row>
    <row r="48" spans="1:13" ht="14.25" customHeight="1">
      <c r="A48" s="83"/>
      <c r="B48" s="11"/>
      <c r="C48" s="5"/>
      <c r="D48" s="3"/>
      <c r="E48" s="3"/>
      <c r="F48" s="3"/>
      <c r="G48" s="4"/>
      <c r="H48" s="5"/>
      <c r="I48" s="6"/>
      <c r="J48" s="6"/>
      <c r="K48" s="6"/>
      <c r="L48" s="6"/>
      <c r="M48" s="7"/>
    </row>
    <row r="49" spans="1:13" ht="14.25" customHeight="1">
      <c r="A49" s="29" t="s">
        <v>41</v>
      </c>
      <c r="B49" s="27"/>
      <c r="C49" s="28"/>
      <c r="D49" s="76">
        <v>144.7</v>
      </c>
      <c r="E49" s="76">
        <v>153.1</v>
      </c>
      <c r="F49" s="76">
        <v>136.2</v>
      </c>
      <c r="G49" s="77">
        <v>121.9</v>
      </c>
      <c r="H49" s="78"/>
      <c r="I49" s="78"/>
      <c r="J49" s="45">
        <v>137.78</v>
      </c>
      <c r="K49" s="45">
        <v>141.37</v>
      </c>
      <c r="L49" s="45">
        <v>130.83</v>
      </c>
      <c r="M49" s="46">
        <v>126.94</v>
      </c>
    </row>
    <row r="50" spans="1:13" ht="14.25" customHeight="1">
      <c r="A50" s="84"/>
      <c r="B50" s="11"/>
      <c r="C50" s="5"/>
      <c r="D50" s="5"/>
      <c r="E50" s="5"/>
      <c r="F50" s="5"/>
      <c r="G50" s="7"/>
      <c r="H50" s="5"/>
      <c r="I50" s="6"/>
      <c r="J50" s="6"/>
      <c r="K50" s="6"/>
      <c r="L50" s="6"/>
      <c r="M50" s="7"/>
    </row>
    <row r="51" spans="1:13" ht="14.25" customHeight="1">
      <c r="A51" s="85" t="s">
        <v>21</v>
      </c>
      <c r="B51" s="2"/>
      <c r="C51" s="3"/>
      <c r="D51" s="3"/>
      <c r="E51" s="3"/>
      <c r="F51" s="3"/>
      <c r="G51" s="4"/>
      <c r="H51" s="5"/>
      <c r="I51" s="6"/>
      <c r="J51" s="6"/>
      <c r="K51" s="6"/>
      <c r="L51" s="6"/>
      <c r="M51" s="7"/>
    </row>
    <row r="52" spans="1:13" ht="14.25" customHeight="1">
      <c r="A52" s="68" t="s">
        <v>22</v>
      </c>
      <c r="B52" s="24"/>
      <c r="C52" s="25"/>
      <c r="D52" s="49">
        <v>10188</v>
      </c>
      <c r="E52" s="49">
        <v>8801</v>
      </c>
      <c r="F52" s="49">
        <v>1280</v>
      </c>
      <c r="G52" s="51">
        <v>107</v>
      </c>
      <c r="H52" s="53"/>
      <c r="I52" s="53"/>
      <c r="J52" s="43">
        <v>16712</v>
      </c>
      <c r="K52" s="43">
        <v>15076</v>
      </c>
      <c r="L52" s="43">
        <v>1554</v>
      </c>
      <c r="M52" s="52">
        <v>82</v>
      </c>
    </row>
    <row r="53" spans="1:13" ht="14.25" customHeight="1">
      <c r="A53" s="68" t="s">
        <v>23</v>
      </c>
      <c r="B53" s="24"/>
      <c r="C53" s="25"/>
      <c r="D53" s="8">
        <f>+D52/D7*100</f>
        <v>72.77142857142857</v>
      </c>
      <c r="E53" s="8">
        <f>+E52/E7*100</f>
        <v>71.27470035633301</v>
      </c>
      <c r="F53" s="8">
        <f>+F52/F7*100</f>
        <v>83.49641226353555</v>
      </c>
      <c r="G53" s="9">
        <f>+G52/G7*100</f>
        <v>89.91596638655463</v>
      </c>
      <c r="H53" s="25"/>
      <c r="I53" s="26"/>
      <c r="J53" s="8">
        <f>+J52/J7*100</f>
        <v>82.95855050881113</v>
      </c>
      <c r="K53" s="8">
        <f>+K52/K7*100</f>
        <v>81.92587762199761</v>
      </c>
      <c r="L53" s="8">
        <f>+L52/L7*100</f>
        <v>94.12477286493035</v>
      </c>
      <c r="M53" s="9">
        <f>+M52/M7*100</f>
        <v>89.13043478260869</v>
      </c>
    </row>
    <row r="54" spans="1:13" ht="14.25" customHeight="1">
      <c r="A54" s="68" t="s">
        <v>24</v>
      </c>
      <c r="B54" s="24"/>
      <c r="C54" s="25"/>
      <c r="D54" s="49">
        <v>9781</v>
      </c>
      <c r="E54" s="49">
        <v>5452</v>
      </c>
      <c r="F54" s="49">
        <v>3453</v>
      </c>
      <c r="G54" s="51">
        <v>876</v>
      </c>
      <c r="H54" s="53"/>
      <c r="I54" s="53"/>
      <c r="J54" s="43">
        <v>15414</v>
      </c>
      <c r="K54" s="43">
        <v>10475</v>
      </c>
      <c r="L54" s="43">
        <v>4295</v>
      </c>
      <c r="M54" s="52">
        <v>643</v>
      </c>
    </row>
    <row r="55" spans="1:13" ht="14.25" customHeight="1">
      <c r="A55" s="68" t="s">
        <v>25</v>
      </c>
      <c r="B55" s="24"/>
      <c r="C55" s="25"/>
      <c r="D55" s="8">
        <f>+D54/D41*100</f>
        <v>61.56606030087492</v>
      </c>
      <c r="E55" s="8">
        <f>+E54/E41*100</f>
        <v>59.77414757153821</v>
      </c>
      <c r="F55" s="8">
        <f>+F54/F41*100</f>
        <v>63.253343103132444</v>
      </c>
      <c r="G55" s="9">
        <f>+G54/G41*100</f>
        <v>67.02371843917369</v>
      </c>
      <c r="H55" s="25"/>
      <c r="I55" s="26"/>
      <c r="J55" s="8">
        <f>+J54/J41*100</f>
        <v>76.67130919220055</v>
      </c>
      <c r="K55" s="8">
        <f>+K54/K41*100</f>
        <v>77.70195089385061</v>
      </c>
      <c r="L55" s="8">
        <f>+L54/L41*100</f>
        <v>76.49154051647373</v>
      </c>
      <c r="M55" s="9">
        <f>+M54/M41*100</f>
        <v>63.78968253968254</v>
      </c>
    </row>
    <row r="56" spans="1:13" ht="14.25" customHeight="1">
      <c r="A56" s="68"/>
      <c r="B56" s="11"/>
      <c r="C56" s="5"/>
      <c r="D56" s="8"/>
      <c r="E56" s="8"/>
      <c r="F56" s="8"/>
      <c r="G56" s="9"/>
      <c r="H56" s="5"/>
      <c r="I56" s="6"/>
      <c r="J56" s="6"/>
      <c r="K56" s="6"/>
      <c r="L56" s="6"/>
      <c r="M56" s="7"/>
    </row>
    <row r="57" spans="1:13" ht="14.25" customHeight="1">
      <c r="A57" s="30" t="s">
        <v>44</v>
      </c>
      <c r="B57" s="11"/>
      <c r="C57" s="5"/>
      <c r="D57" s="5"/>
      <c r="E57" s="5"/>
      <c r="F57" s="5"/>
      <c r="G57" s="7"/>
      <c r="H57" s="5"/>
      <c r="I57" s="6"/>
      <c r="J57" s="6"/>
      <c r="K57" s="6"/>
      <c r="L57" s="6"/>
      <c r="M57" s="7"/>
    </row>
    <row r="58" spans="1:13" ht="14.25" customHeight="1">
      <c r="A58" s="86" t="s">
        <v>37</v>
      </c>
      <c r="B58" s="11"/>
      <c r="C58" s="5"/>
      <c r="D58" s="5"/>
      <c r="E58" s="5"/>
      <c r="F58" s="5"/>
      <c r="G58" s="7"/>
      <c r="H58" s="5"/>
      <c r="I58" s="6"/>
      <c r="J58" s="6"/>
      <c r="K58" s="6"/>
      <c r="L58" s="6"/>
      <c r="M58" s="7"/>
    </row>
    <row r="59" spans="1:13" ht="14.25" customHeight="1">
      <c r="A59" s="68" t="s">
        <v>22</v>
      </c>
      <c r="B59" s="48">
        <v>10605</v>
      </c>
      <c r="C59" s="49">
        <v>1699</v>
      </c>
      <c r="D59" s="49">
        <v>8906</v>
      </c>
      <c r="E59" s="49">
        <v>7437</v>
      </c>
      <c r="F59" s="49">
        <v>1355</v>
      </c>
      <c r="G59" s="51">
        <v>114</v>
      </c>
      <c r="H59" s="43">
        <v>12451</v>
      </c>
      <c r="I59" s="43">
        <v>2708</v>
      </c>
      <c r="J59" s="43">
        <v>9743</v>
      </c>
      <c r="K59" s="43">
        <v>8443</v>
      </c>
      <c r="L59" s="43">
        <v>1233</v>
      </c>
      <c r="M59" s="52">
        <v>67</v>
      </c>
    </row>
    <row r="60" spans="1:13" ht="14.25" customHeight="1">
      <c r="A60" s="68" t="s">
        <v>11</v>
      </c>
      <c r="B60" s="13">
        <f aca="true" t="shared" si="11" ref="B60:M60">+B59/B7*100</f>
        <v>44.22804237217449</v>
      </c>
      <c r="C60" s="8">
        <f t="shared" si="11"/>
        <v>17.0274604129084</v>
      </c>
      <c r="D60" s="8">
        <f t="shared" si="11"/>
        <v>63.614285714285714</v>
      </c>
      <c r="E60" s="8">
        <f t="shared" si="11"/>
        <v>60.22837706511176</v>
      </c>
      <c r="F60" s="8">
        <f t="shared" si="11"/>
        <v>88.38878016960209</v>
      </c>
      <c r="G60" s="9">
        <f t="shared" si="11"/>
        <v>95.7983193277311</v>
      </c>
      <c r="H60" s="8">
        <f t="shared" si="11"/>
        <v>23.718901207757074</v>
      </c>
      <c r="I60" s="8">
        <f t="shared" si="11"/>
        <v>8.37120158273826</v>
      </c>
      <c r="J60" s="8">
        <f t="shared" si="11"/>
        <v>48.36435840158848</v>
      </c>
      <c r="K60" s="8">
        <f t="shared" si="11"/>
        <v>45.88088251277035</v>
      </c>
      <c r="L60" s="8">
        <f t="shared" si="11"/>
        <v>74.68201090248334</v>
      </c>
      <c r="M60" s="9">
        <f t="shared" si="11"/>
        <v>72.82608695652173</v>
      </c>
    </row>
    <row r="61" spans="1:13" ht="14.25" customHeight="1">
      <c r="A61" s="68" t="s">
        <v>26</v>
      </c>
      <c r="B61" s="48">
        <v>22368</v>
      </c>
      <c r="C61" s="49">
        <v>2355</v>
      </c>
      <c r="D61" s="49">
        <v>20013</v>
      </c>
      <c r="E61" s="49">
        <v>14799</v>
      </c>
      <c r="F61" s="49">
        <v>4644</v>
      </c>
      <c r="G61" s="51">
        <v>570</v>
      </c>
      <c r="H61" s="43">
        <v>24849</v>
      </c>
      <c r="I61" s="43">
        <v>4374</v>
      </c>
      <c r="J61" s="43">
        <v>20475</v>
      </c>
      <c r="K61" s="43">
        <v>16647</v>
      </c>
      <c r="L61" s="43">
        <v>3580</v>
      </c>
      <c r="M61" s="52">
        <v>248</v>
      </c>
    </row>
    <row r="62" spans="1:13" ht="14.25" customHeight="1">
      <c r="A62" s="68" t="s">
        <v>9</v>
      </c>
      <c r="B62" s="2">
        <f>+B61/$B$61*100</f>
        <v>100</v>
      </c>
      <c r="C62" s="8">
        <f>+C61/$B$61*100</f>
        <v>10.528433476394849</v>
      </c>
      <c r="D62" s="8">
        <f>+D61/$B$61*100</f>
        <v>89.47156652360515</v>
      </c>
      <c r="E62" s="8">
        <f>E61/D61*100</f>
        <v>73.94693449257981</v>
      </c>
      <c r="F62" s="8">
        <f>F61/D61*100</f>
        <v>23.20491680407735</v>
      </c>
      <c r="G62" s="9">
        <f>G61/D61*100</f>
        <v>2.848148703342827</v>
      </c>
      <c r="H62" s="10">
        <f aca="true" t="shared" si="12" ref="H62:M62">+H61/$H$61*100</f>
        <v>100</v>
      </c>
      <c r="I62" s="8">
        <f t="shared" si="12"/>
        <v>17.602318000724377</v>
      </c>
      <c r="J62" s="8">
        <f t="shared" si="12"/>
        <v>82.39768199927563</v>
      </c>
      <c r="K62" s="8">
        <f t="shared" si="12"/>
        <v>66.99263551853193</v>
      </c>
      <c r="L62" s="8">
        <f t="shared" si="12"/>
        <v>14.407018391082135</v>
      </c>
      <c r="M62" s="9">
        <f t="shared" si="12"/>
        <v>0.9980280896615558</v>
      </c>
    </row>
    <row r="63" spans="1:13" ht="14.25" customHeight="1">
      <c r="A63" s="68" t="s">
        <v>27</v>
      </c>
      <c r="B63" s="13">
        <f aca="true" t="shared" si="13" ref="B63:M63">+B61/B7</f>
        <v>0.9328551171907582</v>
      </c>
      <c r="C63" s="8">
        <f t="shared" si="13"/>
        <v>0.2360192423331329</v>
      </c>
      <c r="D63" s="8">
        <f t="shared" si="13"/>
        <v>1.4295</v>
      </c>
      <c r="E63" s="8">
        <f t="shared" si="13"/>
        <v>1.1984936831875608</v>
      </c>
      <c r="F63" s="8">
        <f t="shared" si="13"/>
        <v>3.0293542074363993</v>
      </c>
      <c r="G63" s="9">
        <f t="shared" si="13"/>
        <v>4.7899159663865545</v>
      </c>
      <c r="H63" s="8">
        <f t="shared" si="13"/>
        <v>0.47336838495828093</v>
      </c>
      <c r="I63" s="8">
        <f t="shared" si="13"/>
        <v>0.135212835018084</v>
      </c>
      <c r="J63" s="8">
        <f t="shared" si="13"/>
        <v>1.0163812360387192</v>
      </c>
      <c r="K63" s="8">
        <f t="shared" si="13"/>
        <v>0.9046299315291816</v>
      </c>
      <c r="L63" s="8">
        <f t="shared" si="13"/>
        <v>2.1683827983040582</v>
      </c>
      <c r="M63" s="9">
        <f t="shared" si="13"/>
        <v>2.6956521739130435</v>
      </c>
    </row>
    <row r="64" spans="1:13" ht="14.25" customHeight="1">
      <c r="A64" s="68"/>
      <c r="B64" s="13"/>
      <c r="C64" s="8"/>
      <c r="D64" s="8"/>
      <c r="E64" s="8"/>
      <c r="F64" s="8"/>
      <c r="G64" s="9"/>
      <c r="H64" s="8"/>
      <c r="I64" s="8"/>
      <c r="J64" s="8"/>
      <c r="K64" s="8"/>
      <c r="L64" s="8"/>
      <c r="M64" s="9"/>
    </row>
    <row r="65" spans="1:13" ht="14.25" customHeight="1">
      <c r="A65" s="87" t="s">
        <v>28</v>
      </c>
      <c r="B65" s="11"/>
      <c r="C65" s="5"/>
      <c r="D65" s="5"/>
      <c r="E65" s="5"/>
      <c r="F65" s="5"/>
      <c r="G65" s="7"/>
      <c r="H65" s="5"/>
      <c r="I65" s="6"/>
      <c r="J65" s="6"/>
      <c r="K65" s="6"/>
      <c r="L65" s="6"/>
      <c r="M65" s="7"/>
    </row>
    <row r="66" spans="1:13" ht="14.25" customHeight="1">
      <c r="A66" s="68" t="s">
        <v>29</v>
      </c>
      <c r="B66" s="48">
        <v>4292</v>
      </c>
      <c r="C66" s="49">
        <v>1425</v>
      </c>
      <c r="D66" s="49">
        <v>2867</v>
      </c>
      <c r="E66" s="49">
        <v>2413</v>
      </c>
      <c r="F66" s="49">
        <v>414</v>
      </c>
      <c r="G66" s="51">
        <v>40</v>
      </c>
      <c r="H66" s="43">
        <v>5427</v>
      </c>
      <c r="I66" s="43">
        <v>2025</v>
      </c>
      <c r="J66" s="43">
        <v>3402</v>
      </c>
      <c r="K66" s="43">
        <v>3071</v>
      </c>
      <c r="L66" s="43">
        <v>307</v>
      </c>
      <c r="M66" s="52">
        <v>24</v>
      </c>
    </row>
    <row r="67" spans="1:13" ht="14.25" customHeight="1">
      <c r="A67" s="68" t="s">
        <v>11</v>
      </c>
      <c r="B67" s="13">
        <f aca="true" t="shared" si="14" ref="B67:M67">+B66/B7*100</f>
        <v>17.89974142964384</v>
      </c>
      <c r="C67" s="8">
        <f t="shared" si="14"/>
        <v>14.28141912206855</v>
      </c>
      <c r="D67" s="8">
        <f t="shared" si="14"/>
        <v>20.478571428571428</v>
      </c>
      <c r="E67" s="8">
        <f t="shared" si="14"/>
        <v>19.541626174279237</v>
      </c>
      <c r="F67" s="8">
        <f t="shared" si="14"/>
        <v>27.00587084148728</v>
      </c>
      <c r="G67" s="9">
        <f t="shared" si="14"/>
        <v>33.61344537815126</v>
      </c>
      <c r="H67" s="8">
        <f t="shared" si="14"/>
        <v>10.338324379929134</v>
      </c>
      <c r="I67" s="8">
        <f t="shared" si="14"/>
        <v>6.2598534730594455</v>
      </c>
      <c r="J67" s="8">
        <f t="shared" si="14"/>
        <v>16.887565152643337</v>
      </c>
      <c r="K67" s="8">
        <f t="shared" si="14"/>
        <v>16.688403434409306</v>
      </c>
      <c r="L67" s="8">
        <f t="shared" si="14"/>
        <v>18.594791035735916</v>
      </c>
      <c r="M67" s="9">
        <f t="shared" si="14"/>
        <v>26.08695652173913</v>
      </c>
    </row>
    <row r="68" spans="1:13" ht="14.25" customHeight="1">
      <c r="A68" s="68" t="s">
        <v>30</v>
      </c>
      <c r="B68" s="48">
        <v>7802</v>
      </c>
      <c r="C68" s="49">
        <v>2364</v>
      </c>
      <c r="D68" s="49">
        <v>5438</v>
      </c>
      <c r="E68" s="49">
        <v>4355</v>
      </c>
      <c r="F68" s="49">
        <v>966</v>
      </c>
      <c r="G68" s="51">
        <v>117</v>
      </c>
      <c r="H68" s="43">
        <v>11323</v>
      </c>
      <c r="I68" s="43">
        <v>4096</v>
      </c>
      <c r="J68" s="43">
        <v>7227</v>
      </c>
      <c r="K68" s="43">
        <v>6482</v>
      </c>
      <c r="L68" s="43">
        <v>673</v>
      </c>
      <c r="M68" s="52">
        <v>72</v>
      </c>
    </row>
    <row r="69" spans="1:13" ht="14.25" customHeight="1">
      <c r="A69" s="68" t="s">
        <v>13</v>
      </c>
      <c r="B69" s="2">
        <f>+B68/$B$68*100</f>
        <v>100</v>
      </c>
      <c r="C69" s="8">
        <f>+C68/$B$68*100</f>
        <v>30.299923096641884</v>
      </c>
      <c r="D69" s="8">
        <f>+D68/$B$68*100</f>
        <v>69.70007690335811</v>
      </c>
      <c r="E69" s="8">
        <f>E68/D68*100</f>
        <v>80.08458992276573</v>
      </c>
      <c r="F69" s="8">
        <f>F68/D68*100</f>
        <v>17.763883780801766</v>
      </c>
      <c r="G69" s="9">
        <f>G68/D68*100</f>
        <v>2.151526296432512</v>
      </c>
      <c r="H69" s="10">
        <f>+H68/$H$68*100</f>
        <v>100</v>
      </c>
      <c r="I69" s="8">
        <f>+I68/$H$68*100</f>
        <v>36.174158791839616</v>
      </c>
      <c r="J69" s="8">
        <f>+J68/$H$68*100</f>
        <v>63.825841208160384</v>
      </c>
      <c r="K69" s="8">
        <f>K68/J68*100</f>
        <v>89.69143489691434</v>
      </c>
      <c r="L69" s="8">
        <f>L68/J68*100</f>
        <v>9.312301093123011</v>
      </c>
      <c r="M69" s="9">
        <f>M68/J68*100</f>
        <v>0.9962640099626401</v>
      </c>
    </row>
    <row r="70" spans="1:13" ht="14.25" customHeight="1">
      <c r="A70" s="68" t="s">
        <v>38</v>
      </c>
      <c r="B70" s="13">
        <f aca="true" t="shared" si="15" ref="B70:M70">+B68/B7</f>
        <v>0.3253815997998165</v>
      </c>
      <c r="C70" s="8">
        <f t="shared" si="15"/>
        <v>0.23692122669873722</v>
      </c>
      <c r="D70" s="8">
        <f t="shared" si="15"/>
        <v>0.3884285714285714</v>
      </c>
      <c r="E70" s="8">
        <f t="shared" si="15"/>
        <v>0.3526886945254292</v>
      </c>
      <c r="F70" s="8">
        <f t="shared" si="15"/>
        <v>0.6301369863013698</v>
      </c>
      <c r="G70" s="9">
        <f t="shared" si="15"/>
        <v>0.9831932773109243</v>
      </c>
      <c r="H70" s="8">
        <f t="shared" si="15"/>
        <v>0.2157008420009906</v>
      </c>
      <c r="I70" s="8">
        <f t="shared" si="15"/>
        <v>0.12661906086741476</v>
      </c>
      <c r="J70" s="8">
        <f t="shared" si="15"/>
        <v>0.35874906924795236</v>
      </c>
      <c r="K70" s="8">
        <f t="shared" si="15"/>
        <v>0.35224432126942723</v>
      </c>
      <c r="L70" s="8">
        <f t="shared" si="15"/>
        <v>0.4076317383403998</v>
      </c>
      <c r="M70" s="9">
        <f t="shared" si="15"/>
        <v>0.782608695652174</v>
      </c>
    </row>
    <row r="71" spans="1:13" ht="14.25" customHeight="1">
      <c r="A71" s="68"/>
      <c r="B71" s="13"/>
      <c r="C71" s="8"/>
      <c r="D71" s="8"/>
      <c r="E71" s="8"/>
      <c r="F71" s="8"/>
      <c r="G71" s="9"/>
      <c r="H71" s="8"/>
      <c r="I71" s="8"/>
      <c r="J71" s="8"/>
      <c r="K71" s="8"/>
      <c r="L71" s="8"/>
      <c r="M71" s="9"/>
    </row>
    <row r="72" spans="1:13" ht="14.25" customHeight="1">
      <c r="A72" s="87" t="s">
        <v>31</v>
      </c>
      <c r="B72" s="11"/>
      <c r="C72" s="5"/>
      <c r="D72" s="5"/>
      <c r="E72" s="5"/>
      <c r="F72" s="5"/>
      <c r="G72" s="7"/>
      <c r="H72" s="5"/>
      <c r="I72" s="6"/>
      <c r="J72" s="6"/>
      <c r="K72" s="6"/>
      <c r="L72" s="6"/>
      <c r="M72" s="7"/>
    </row>
    <row r="73" spans="1:13" ht="14.25" customHeight="1">
      <c r="A73" s="68" t="s">
        <v>29</v>
      </c>
      <c r="B73" s="48">
        <v>18509</v>
      </c>
      <c r="C73" s="49">
        <v>6447</v>
      </c>
      <c r="D73" s="49">
        <v>12062</v>
      </c>
      <c r="E73" s="49">
        <v>10516</v>
      </c>
      <c r="F73" s="49">
        <v>1433</v>
      </c>
      <c r="G73" s="51">
        <v>113</v>
      </c>
      <c r="H73" s="43">
        <v>23041</v>
      </c>
      <c r="I73" s="43">
        <v>9302</v>
      </c>
      <c r="J73" s="43">
        <v>13739</v>
      </c>
      <c r="K73" s="43">
        <v>12435</v>
      </c>
      <c r="L73" s="43">
        <v>1242</v>
      </c>
      <c r="M73" s="52">
        <v>62</v>
      </c>
    </row>
    <row r="74" spans="1:13" ht="14.25" customHeight="1">
      <c r="A74" s="68" t="s">
        <v>32</v>
      </c>
      <c r="B74" s="13">
        <f aca="true" t="shared" si="16" ref="B74:M74">+B73/B7*100</f>
        <v>77.1915922929352</v>
      </c>
      <c r="C74" s="8">
        <f t="shared" si="16"/>
        <v>64.61214672279014</v>
      </c>
      <c r="D74" s="8">
        <f t="shared" si="16"/>
        <v>86.15714285714286</v>
      </c>
      <c r="E74" s="8">
        <f t="shared" si="16"/>
        <v>85.1635892452219</v>
      </c>
      <c r="F74" s="8">
        <f t="shared" si="16"/>
        <v>93.47684279191128</v>
      </c>
      <c r="G74" s="9">
        <f t="shared" si="16"/>
        <v>94.9579831932773</v>
      </c>
      <c r="H74" s="8">
        <f t="shared" si="16"/>
        <v>43.89263534880177</v>
      </c>
      <c r="I74" s="8">
        <f t="shared" si="16"/>
        <v>28.755139262419238</v>
      </c>
      <c r="J74" s="8">
        <f t="shared" si="16"/>
        <v>68.20054604120129</v>
      </c>
      <c r="K74" s="8">
        <f t="shared" si="16"/>
        <v>67.57417671992175</v>
      </c>
      <c r="L74" s="8">
        <f t="shared" si="16"/>
        <v>75.22713506965475</v>
      </c>
      <c r="M74" s="9">
        <f t="shared" si="16"/>
        <v>67.3913043478261</v>
      </c>
    </row>
    <row r="75" spans="1:13" ht="14.25" customHeight="1">
      <c r="A75" s="68" t="s">
        <v>67</v>
      </c>
      <c r="B75" s="33">
        <v>113949</v>
      </c>
      <c r="C75" s="49">
        <v>32443</v>
      </c>
      <c r="D75" s="49">
        <v>81506</v>
      </c>
      <c r="E75" s="49">
        <v>67386</v>
      </c>
      <c r="F75" s="49">
        <v>12801</v>
      </c>
      <c r="G75" s="51">
        <v>1319</v>
      </c>
      <c r="H75" s="43">
        <v>118571</v>
      </c>
      <c r="I75" s="43">
        <v>41909</v>
      </c>
      <c r="J75" s="43">
        <v>76662</v>
      </c>
      <c r="K75" s="43">
        <v>66844</v>
      </c>
      <c r="L75" s="43">
        <v>9258</v>
      </c>
      <c r="M75" s="52">
        <v>560</v>
      </c>
    </row>
    <row r="76" spans="1:13" ht="14.25" customHeight="1">
      <c r="A76" s="68" t="s">
        <v>9</v>
      </c>
      <c r="B76" s="2">
        <f>+B75/$B$75*100</f>
        <v>100</v>
      </c>
      <c r="C76" s="8">
        <f>+C75/$B$75*100</f>
        <v>28.471509183933165</v>
      </c>
      <c r="D76" s="8">
        <f>+D75/$B$75*100</f>
        <v>71.52849081606684</v>
      </c>
      <c r="E76" s="8">
        <f>E75/D75*100</f>
        <v>82.6761220032881</v>
      </c>
      <c r="F76" s="8">
        <f>F75/D75*100</f>
        <v>15.705592226339165</v>
      </c>
      <c r="G76" s="9">
        <f>G75/D75*100</f>
        <v>1.6182857703727331</v>
      </c>
      <c r="H76" s="10">
        <f>+H75/$H$75*100</f>
        <v>100</v>
      </c>
      <c r="I76" s="8">
        <f>+I75/$H$75*100</f>
        <v>35.34506751229221</v>
      </c>
      <c r="J76" s="8">
        <f>+J75/$H$75*100</f>
        <v>64.65493248770778</v>
      </c>
      <c r="K76" s="8">
        <f>K75/J75*100</f>
        <v>87.19313349508231</v>
      </c>
      <c r="L76" s="8">
        <f>L75/J75*100</f>
        <v>12.076387258354856</v>
      </c>
      <c r="M76" s="9">
        <f>M75/J75*100</f>
        <v>0.7304792465628343</v>
      </c>
    </row>
    <row r="77" spans="1:13" ht="14.25" customHeight="1">
      <c r="A77" s="68" t="s">
        <v>39</v>
      </c>
      <c r="B77" s="13">
        <f aca="true" t="shared" si="17" ref="B77:M77">+B75/B7</f>
        <v>4.752231211944283</v>
      </c>
      <c r="C77" s="8">
        <f t="shared" si="17"/>
        <v>3.2514531970334737</v>
      </c>
      <c r="D77" s="8">
        <f t="shared" si="17"/>
        <v>5.821857142857143</v>
      </c>
      <c r="E77" s="8">
        <f t="shared" si="17"/>
        <v>5.457240038872692</v>
      </c>
      <c r="F77" s="8">
        <f t="shared" si="17"/>
        <v>8.350293542074365</v>
      </c>
      <c r="G77" s="9">
        <f t="shared" si="17"/>
        <v>11.084033613445378</v>
      </c>
      <c r="H77" s="8">
        <f t="shared" si="17"/>
        <v>2.2587533813388196</v>
      </c>
      <c r="I77" s="8">
        <f t="shared" si="17"/>
        <v>1.29552690964172</v>
      </c>
      <c r="J77" s="8">
        <f t="shared" si="17"/>
        <v>3.8055100521221146</v>
      </c>
      <c r="K77" s="8">
        <f t="shared" si="17"/>
        <v>3.632431257472014</v>
      </c>
      <c r="L77" s="8">
        <f t="shared" si="17"/>
        <v>5.6075105996365835</v>
      </c>
      <c r="M77" s="9">
        <f t="shared" si="17"/>
        <v>6.086956521739131</v>
      </c>
    </row>
    <row r="78" spans="1:13" ht="14.25" customHeight="1">
      <c r="A78" s="88"/>
      <c r="B78" s="13"/>
      <c r="C78" s="8"/>
      <c r="D78" s="8"/>
      <c r="E78" s="8"/>
      <c r="F78" s="8"/>
      <c r="G78" s="9"/>
      <c r="H78" s="8"/>
      <c r="I78" s="8"/>
      <c r="J78" s="8"/>
      <c r="K78" s="8"/>
      <c r="L78" s="8"/>
      <c r="M78" s="9"/>
    </row>
    <row r="79" spans="1:13" ht="14.25" customHeight="1">
      <c r="A79" s="87" t="s">
        <v>68</v>
      </c>
      <c r="B79" s="2"/>
      <c r="C79" s="3"/>
      <c r="D79" s="3"/>
      <c r="E79" s="3"/>
      <c r="F79" s="3"/>
      <c r="G79" s="4"/>
      <c r="H79" s="5"/>
      <c r="I79" s="6"/>
      <c r="J79" s="6"/>
      <c r="K79" s="6"/>
      <c r="L79" s="6"/>
      <c r="M79" s="7"/>
    </row>
    <row r="80" spans="1:13" ht="14.25" customHeight="1">
      <c r="A80" s="68" t="s">
        <v>29</v>
      </c>
      <c r="B80" s="48">
        <v>9257</v>
      </c>
      <c r="C80" s="49">
        <v>2702</v>
      </c>
      <c r="D80" s="49">
        <v>6555</v>
      </c>
      <c r="E80" s="49">
        <v>5574</v>
      </c>
      <c r="F80" s="49">
        <v>911</v>
      </c>
      <c r="G80" s="51">
        <v>70</v>
      </c>
      <c r="H80" s="43">
        <v>10773</v>
      </c>
      <c r="I80" s="43">
        <v>3511</v>
      </c>
      <c r="J80" s="43">
        <v>7262</v>
      </c>
      <c r="K80" s="43">
        <v>6449</v>
      </c>
      <c r="L80" s="43">
        <v>769</v>
      </c>
      <c r="M80" s="52">
        <v>44</v>
      </c>
    </row>
    <row r="81" spans="1:13" ht="14.25" customHeight="1">
      <c r="A81" s="68" t="s">
        <v>32</v>
      </c>
      <c r="B81" s="13">
        <f aca="true" t="shared" si="18" ref="B81:M81">+B80/B7*100</f>
        <v>38.6062223705063</v>
      </c>
      <c r="C81" s="8">
        <f t="shared" si="18"/>
        <v>27.079575065143313</v>
      </c>
      <c r="D81" s="8">
        <f t="shared" si="18"/>
        <v>46.82142857142857</v>
      </c>
      <c r="E81" s="8">
        <f t="shared" si="18"/>
        <v>45.14091350826045</v>
      </c>
      <c r="F81" s="8">
        <f t="shared" si="18"/>
        <v>59.4259621656882</v>
      </c>
      <c r="G81" s="9">
        <f t="shared" si="18"/>
        <v>58.82352941176471</v>
      </c>
      <c r="H81" s="8">
        <f t="shared" si="18"/>
        <v>20.5223454109041</v>
      </c>
      <c r="I81" s="8">
        <f t="shared" si="18"/>
        <v>10.85350397230208</v>
      </c>
      <c r="J81" s="8">
        <f t="shared" si="18"/>
        <v>36.048647307024076</v>
      </c>
      <c r="K81" s="8">
        <f t="shared" si="18"/>
        <v>35.04510379306598</v>
      </c>
      <c r="L81" s="8">
        <f t="shared" si="18"/>
        <v>46.577831617201696</v>
      </c>
      <c r="M81" s="9">
        <f t="shared" si="18"/>
        <v>47.82608695652174</v>
      </c>
    </row>
    <row r="82" spans="1:13" ht="14.25" customHeight="1">
      <c r="A82" s="68" t="s">
        <v>33</v>
      </c>
      <c r="B82" s="48">
        <v>40886</v>
      </c>
      <c r="C82" s="49">
        <v>11118</v>
      </c>
      <c r="D82" s="49">
        <v>29768</v>
      </c>
      <c r="E82" s="49">
        <v>23713</v>
      </c>
      <c r="F82" s="49">
        <v>5441</v>
      </c>
      <c r="G82" s="51">
        <v>614</v>
      </c>
      <c r="H82" s="43">
        <v>56557</v>
      </c>
      <c r="I82" s="43">
        <v>17002</v>
      </c>
      <c r="J82" s="43">
        <v>39555</v>
      </c>
      <c r="K82" s="43">
        <v>33990</v>
      </c>
      <c r="L82" s="43">
        <v>5193</v>
      </c>
      <c r="M82" s="52">
        <v>372</v>
      </c>
    </row>
    <row r="83" spans="1:13" ht="14.25" customHeight="1">
      <c r="A83" s="68" t="s">
        <v>9</v>
      </c>
      <c r="B83" s="2">
        <f>+B82/$B$82*100</f>
        <v>100</v>
      </c>
      <c r="C83" s="8">
        <f>+C82/$B$82*100</f>
        <v>27.192682091669518</v>
      </c>
      <c r="D83" s="8">
        <f>+D82/$B$82*100</f>
        <v>72.80731790833048</v>
      </c>
      <c r="E83" s="8">
        <f>E82/D82*100</f>
        <v>79.65936576189196</v>
      </c>
      <c r="F83" s="8">
        <f>F82/D82*100</f>
        <v>18.278016662187586</v>
      </c>
      <c r="G83" s="9">
        <f>G82/D82*100</f>
        <v>2.0626175759204517</v>
      </c>
      <c r="H83" s="10">
        <f>+H82/$H$82*100</f>
        <v>100</v>
      </c>
      <c r="I83" s="8">
        <f>+I82/$H$82*100</f>
        <v>30.061707657761193</v>
      </c>
      <c r="J83" s="8">
        <f>+J82/$H$82*100</f>
        <v>69.93829234223881</v>
      </c>
      <c r="K83" s="8">
        <f>K82/J82*100</f>
        <v>85.93098217671596</v>
      </c>
      <c r="L83" s="8">
        <f>L82/J82*100</f>
        <v>13.128555176336745</v>
      </c>
      <c r="M83" s="9">
        <f>M82/J82*100</f>
        <v>0.9404626469472885</v>
      </c>
    </row>
    <row r="84" spans="1:13" ht="14.25" customHeight="1">
      <c r="A84" s="89" t="s">
        <v>40</v>
      </c>
      <c r="B84" s="21">
        <f aca="true" t="shared" si="19" ref="B84:M84">+B82/B7</f>
        <v>1.7051463841855035</v>
      </c>
      <c r="C84" s="22">
        <f t="shared" si="19"/>
        <v>1.1142513529765483</v>
      </c>
      <c r="D84" s="22">
        <f t="shared" si="19"/>
        <v>2.1262857142857143</v>
      </c>
      <c r="E84" s="22">
        <f t="shared" si="19"/>
        <v>1.9203919663103337</v>
      </c>
      <c r="F84" s="22">
        <f t="shared" si="19"/>
        <v>3.54924983692107</v>
      </c>
      <c r="G84" s="23">
        <f t="shared" si="19"/>
        <v>5.159663865546219</v>
      </c>
      <c r="H84" s="22">
        <f t="shared" si="19"/>
        <v>1.0773993218272564</v>
      </c>
      <c r="I84" s="22">
        <f t="shared" si="19"/>
        <v>0.5255803888837367</v>
      </c>
      <c r="J84" s="22">
        <f t="shared" si="19"/>
        <v>1.9635145197319435</v>
      </c>
      <c r="K84" s="22">
        <f t="shared" si="19"/>
        <v>1.847081838930551</v>
      </c>
      <c r="L84" s="22">
        <f t="shared" si="19"/>
        <v>3.145366444579043</v>
      </c>
      <c r="M84" s="23">
        <f t="shared" si="19"/>
        <v>4.043478260869565</v>
      </c>
    </row>
    <row r="85" spans="1:13" ht="14.25" customHeight="1">
      <c r="A85" s="120" t="s">
        <v>42</v>
      </c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</row>
    <row r="86" spans="1:8" ht="15" customHeight="1">
      <c r="A86" s="41"/>
      <c r="B86" s="41"/>
      <c r="C86" s="41"/>
      <c r="D86" s="41"/>
      <c r="E86" s="41"/>
      <c r="F86" s="41"/>
      <c r="G86" s="41"/>
      <c r="H86" s="41"/>
    </row>
  </sheetData>
  <sheetProtection/>
  <mergeCells count="13">
    <mergeCell ref="A45:M45"/>
    <mergeCell ref="A85:M85"/>
    <mergeCell ref="H5:H6"/>
    <mergeCell ref="I5:I6"/>
    <mergeCell ref="J5:M5"/>
    <mergeCell ref="A1:M1"/>
    <mergeCell ref="A4:A6"/>
    <mergeCell ref="B4:G4"/>
    <mergeCell ref="H4:M4"/>
    <mergeCell ref="B5:B6"/>
    <mergeCell ref="C5:C6"/>
    <mergeCell ref="D5:G5"/>
    <mergeCell ref="G3:I3"/>
  </mergeCells>
  <printOptions/>
  <pageMargins left="1" right="0.75" top="1" bottom="1" header="0.5" footer="0.5"/>
  <pageSetup firstPageNumber="27" useFirstPageNumber="1" horizontalDpi="600" verticalDpi="600" orientation="portrait" r:id="rId1"/>
  <headerFooter alignWithMargins="0">
    <oddFooter xml:space="preserve">&amp;L&amp;"Arial Narrow,Regular"&amp;9Zila Series : Kishoreganj&amp;C&amp;"Arial Narrow,Regular"&amp;P&amp;R
  </oddFooter>
  </headerFooter>
  <rowBreaks count="1" manualBreakCount="1">
    <brk id="45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86"/>
  <sheetViews>
    <sheetView view="pageLayout" zoomScaleSheetLayoutView="100" workbookViewId="0" topLeftCell="A1">
      <selection activeCell="I16" sqref="I16"/>
    </sheetView>
  </sheetViews>
  <sheetFormatPr defaultColWidth="9.140625" defaultRowHeight="15" customHeight="1"/>
  <cols>
    <col min="1" max="1" width="21.7109375" style="42" customWidth="1"/>
    <col min="2" max="2" width="5.140625" style="42" customWidth="1"/>
    <col min="3" max="3" width="5.57421875" style="42" customWidth="1"/>
    <col min="4" max="4" width="4.8515625" style="42" customWidth="1"/>
    <col min="5" max="5" width="5.421875" style="42" customWidth="1"/>
    <col min="6" max="6" width="5.57421875" style="42" customWidth="1"/>
    <col min="7" max="7" width="5.421875" style="42" customWidth="1"/>
    <col min="8" max="8" width="5.7109375" style="41" customWidth="1"/>
    <col min="9" max="9" width="6.00390625" style="41" customWidth="1"/>
    <col min="10" max="10" width="4.8515625" style="41" customWidth="1"/>
    <col min="11" max="11" width="5.7109375" style="41" customWidth="1"/>
    <col min="12" max="12" width="5.28125" style="41" customWidth="1"/>
    <col min="13" max="13" width="5.421875" style="41" customWidth="1"/>
    <col min="14" max="16384" width="9.140625" style="41" customWidth="1"/>
  </cols>
  <sheetData>
    <row r="1" spans="1:13" ht="15" customHeight="1">
      <c r="A1" s="111" t="s">
        <v>57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4.25" customHeight="1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5" customHeight="1">
      <c r="A3" s="102" t="s">
        <v>50</v>
      </c>
      <c r="B3" s="103"/>
      <c r="C3" s="103"/>
      <c r="D3" s="103"/>
      <c r="E3" s="103"/>
      <c r="F3" s="103"/>
      <c r="G3" s="108" t="s">
        <v>73</v>
      </c>
      <c r="H3" s="103"/>
      <c r="I3" s="108"/>
      <c r="J3" s="103"/>
      <c r="K3" s="103"/>
      <c r="L3" s="103"/>
      <c r="M3" s="109" t="s">
        <v>0</v>
      </c>
    </row>
    <row r="4" spans="1:13" ht="15" customHeight="1">
      <c r="A4" s="131" t="s">
        <v>1</v>
      </c>
      <c r="B4" s="128">
        <v>1996</v>
      </c>
      <c r="C4" s="128"/>
      <c r="D4" s="128"/>
      <c r="E4" s="128"/>
      <c r="F4" s="128"/>
      <c r="G4" s="128"/>
      <c r="H4" s="128">
        <v>2008</v>
      </c>
      <c r="I4" s="128"/>
      <c r="J4" s="128"/>
      <c r="K4" s="128"/>
      <c r="L4" s="128"/>
      <c r="M4" s="128"/>
    </row>
    <row r="5" spans="1:13" ht="15" customHeight="1">
      <c r="A5" s="132"/>
      <c r="B5" s="129" t="s">
        <v>2</v>
      </c>
      <c r="C5" s="129" t="s">
        <v>36</v>
      </c>
      <c r="D5" s="128" t="s">
        <v>3</v>
      </c>
      <c r="E5" s="128"/>
      <c r="F5" s="128"/>
      <c r="G5" s="128"/>
      <c r="H5" s="129" t="s">
        <v>2</v>
      </c>
      <c r="I5" s="129" t="s">
        <v>36</v>
      </c>
      <c r="J5" s="128" t="s">
        <v>3</v>
      </c>
      <c r="K5" s="128"/>
      <c r="L5" s="128"/>
      <c r="M5" s="128"/>
    </row>
    <row r="6" spans="1:13" ht="15" customHeight="1">
      <c r="A6" s="133"/>
      <c r="B6" s="129"/>
      <c r="C6" s="129"/>
      <c r="D6" s="1" t="s">
        <v>4</v>
      </c>
      <c r="E6" s="1" t="s">
        <v>5</v>
      </c>
      <c r="F6" s="1" t="s">
        <v>6</v>
      </c>
      <c r="G6" s="1" t="s">
        <v>7</v>
      </c>
      <c r="H6" s="129"/>
      <c r="I6" s="129"/>
      <c r="J6" s="1" t="s">
        <v>4</v>
      </c>
      <c r="K6" s="1" t="s">
        <v>5</v>
      </c>
      <c r="L6" s="1" t="s">
        <v>6</v>
      </c>
      <c r="M6" s="1" t="s">
        <v>7</v>
      </c>
    </row>
    <row r="7" spans="1:13" ht="15" customHeight="1">
      <c r="A7" s="56" t="s">
        <v>8</v>
      </c>
      <c r="B7" s="48">
        <v>32120</v>
      </c>
      <c r="C7" s="49">
        <v>11638</v>
      </c>
      <c r="D7" s="49">
        <v>20482</v>
      </c>
      <c r="E7" s="49">
        <v>18222</v>
      </c>
      <c r="F7" s="49">
        <v>2147</v>
      </c>
      <c r="G7" s="51">
        <v>113</v>
      </c>
      <c r="H7" s="43">
        <v>38715</v>
      </c>
      <c r="I7" s="43">
        <v>16248</v>
      </c>
      <c r="J7" s="43">
        <v>22467</v>
      </c>
      <c r="K7" s="43">
        <v>20584</v>
      </c>
      <c r="L7" s="43">
        <v>1804</v>
      </c>
      <c r="M7" s="50">
        <v>79</v>
      </c>
    </row>
    <row r="8" spans="1:13" ht="15" customHeight="1">
      <c r="A8" s="57" t="s">
        <v>9</v>
      </c>
      <c r="B8" s="2">
        <f>+B7/$B$7*100</f>
        <v>100</v>
      </c>
      <c r="C8" s="8">
        <f>+C7/$B$7*100</f>
        <v>36.23287671232877</v>
      </c>
      <c r="D8" s="8">
        <f>+D7/$B$7*100</f>
        <v>63.76712328767123</v>
      </c>
      <c r="E8" s="8">
        <f>E7/D7*100</f>
        <v>88.96592129674836</v>
      </c>
      <c r="F8" s="8">
        <f>F7/D7*100</f>
        <v>10.482374768089054</v>
      </c>
      <c r="G8" s="9">
        <f>G7/D7*100</f>
        <v>0.5517039351625818</v>
      </c>
      <c r="H8" s="10">
        <f>+H7/$H$7*100</f>
        <v>100</v>
      </c>
      <c r="I8" s="8">
        <f>+I7/$H$7*100</f>
        <v>41.968229368461834</v>
      </c>
      <c r="J8" s="8">
        <v>74.56</v>
      </c>
      <c r="K8" s="8">
        <f>K7/J7*100</f>
        <v>91.61881871188855</v>
      </c>
      <c r="L8" s="8">
        <f>L7/J7*100</f>
        <v>8.029554457648997</v>
      </c>
      <c r="M8" s="9">
        <f>M7/J7*100</f>
        <v>0.351626830462456</v>
      </c>
    </row>
    <row r="9" spans="1:13" ht="12" customHeight="1">
      <c r="A9" s="59"/>
      <c r="B9" s="2"/>
      <c r="C9" s="3"/>
      <c r="D9" s="3"/>
      <c r="E9" s="3"/>
      <c r="F9" s="3"/>
      <c r="G9" s="4"/>
      <c r="H9" s="6"/>
      <c r="I9" s="6"/>
      <c r="J9" s="6"/>
      <c r="K9" s="6"/>
      <c r="L9" s="6"/>
      <c r="M9" s="7"/>
    </row>
    <row r="10" spans="1:13" ht="15" customHeight="1">
      <c r="A10" s="56" t="s">
        <v>45</v>
      </c>
      <c r="B10" s="11"/>
      <c r="C10" s="5"/>
      <c r="D10" s="5"/>
      <c r="E10" s="5"/>
      <c r="F10" s="5"/>
      <c r="G10" s="7"/>
      <c r="H10" s="6"/>
      <c r="I10" s="6"/>
      <c r="J10" s="6"/>
      <c r="K10" s="6"/>
      <c r="L10" s="6"/>
      <c r="M10" s="7"/>
    </row>
    <row r="11" spans="1:13" ht="15" customHeight="1">
      <c r="A11" s="60" t="s">
        <v>10</v>
      </c>
      <c r="B11" s="48">
        <v>23260</v>
      </c>
      <c r="C11" s="49">
        <v>9968</v>
      </c>
      <c r="D11" s="49">
        <v>13292</v>
      </c>
      <c r="E11" s="49">
        <v>11627</v>
      </c>
      <c r="F11" s="49">
        <v>1567</v>
      </c>
      <c r="G11" s="51">
        <v>98</v>
      </c>
      <c r="H11" s="43">
        <v>27248</v>
      </c>
      <c r="I11" s="43">
        <v>14670</v>
      </c>
      <c r="J11" s="43">
        <v>12578</v>
      </c>
      <c r="K11" s="43">
        <v>11278</v>
      </c>
      <c r="L11" s="43">
        <v>1233</v>
      </c>
      <c r="M11" s="52">
        <v>67</v>
      </c>
    </row>
    <row r="12" spans="1:13" ht="15" customHeight="1">
      <c r="A12" s="57" t="s">
        <v>84</v>
      </c>
      <c r="B12" s="2">
        <f>+B11/$B$11*100</f>
        <v>100</v>
      </c>
      <c r="C12" s="8">
        <f>+C11/$B$11*100</f>
        <v>42.85468615649183</v>
      </c>
      <c r="D12" s="8">
        <f>+D11/$B$11*100</f>
        <v>57.14531384350817</v>
      </c>
      <c r="E12" s="8">
        <f>E11/D11*100</f>
        <v>87.47366837195305</v>
      </c>
      <c r="F12" s="8">
        <f>F11/D11*100</f>
        <v>11.78904604273247</v>
      </c>
      <c r="G12" s="9">
        <f>G11/D11*100</f>
        <v>0.7372855853144749</v>
      </c>
      <c r="H12" s="6">
        <f>+H11/$H$11*100</f>
        <v>100</v>
      </c>
      <c r="I12" s="12">
        <f>+I11/$H$11*100</f>
        <v>53.838813857897826</v>
      </c>
      <c r="J12" s="12">
        <f>+J11/$H$11*100</f>
        <v>46.161186142102174</v>
      </c>
      <c r="K12" s="8">
        <f>K11/J11*100</f>
        <v>89.66449356018444</v>
      </c>
      <c r="L12" s="8">
        <f>L11/J11*100</f>
        <v>9.802830338686595</v>
      </c>
      <c r="M12" s="9">
        <f>M11/J11*100</f>
        <v>0.5326761011289552</v>
      </c>
    </row>
    <row r="13" spans="1:13" ht="15" customHeight="1">
      <c r="A13" s="57" t="s">
        <v>85</v>
      </c>
      <c r="B13" s="13">
        <f aca="true" t="shared" si="0" ref="B13:M13">+B11/B7*100</f>
        <v>72.4159402241594</v>
      </c>
      <c r="C13" s="8">
        <f t="shared" si="0"/>
        <v>85.65045540470871</v>
      </c>
      <c r="D13" s="8">
        <f t="shared" si="0"/>
        <v>64.8960062493897</v>
      </c>
      <c r="E13" s="8">
        <f t="shared" si="0"/>
        <v>63.80748545713972</v>
      </c>
      <c r="F13" s="8">
        <f t="shared" si="0"/>
        <v>72.98556124825338</v>
      </c>
      <c r="G13" s="9">
        <f t="shared" si="0"/>
        <v>86.72566371681415</v>
      </c>
      <c r="H13" s="8">
        <f t="shared" si="0"/>
        <v>70.38098928064058</v>
      </c>
      <c r="I13" s="8">
        <f t="shared" si="0"/>
        <v>90.28803545051699</v>
      </c>
      <c r="J13" s="8">
        <f t="shared" si="0"/>
        <v>55.984332576668</v>
      </c>
      <c r="K13" s="8">
        <f t="shared" si="0"/>
        <v>54.790128254955306</v>
      </c>
      <c r="L13" s="8">
        <f t="shared" si="0"/>
        <v>68.34811529933481</v>
      </c>
      <c r="M13" s="9">
        <f t="shared" si="0"/>
        <v>84.81012658227847</v>
      </c>
    </row>
    <row r="14" spans="1:13" ht="12.75" customHeight="1">
      <c r="A14" s="59"/>
      <c r="B14" s="14"/>
      <c r="C14" s="15"/>
      <c r="D14" s="15"/>
      <c r="E14" s="15"/>
      <c r="F14" s="15"/>
      <c r="G14" s="16"/>
      <c r="H14" s="6"/>
      <c r="I14" s="6"/>
      <c r="J14" s="6"/>
      <c r="K14" s="6"/>
      <c r="L14" s="6"/>
      <c r="M14" s="7"/>
    </row>
    <row r="15" spans="1:13" ht="15" customHeight="1">
      <c r="A15" s="56" t="s">
        <v>12</v>
      </c>
      <c r="B15" s="48">
        <v>7036</v>
      </c>
      <c r="C15" s="49">
        <v>162</v>
      </c>
      <c r="D15" s="49">
        <v>6874</v>
      </c>
      <c r="E15" s="49">
        <v>6282</v>
      </c>
      <c r="F15" s="49">
        <v>577</v>
      </c>
      <c r="G15" s="51">
        <v>15</v>
      </c>
      <c r="H15" s="43">
        <v>9816</v>
      </c>
      <c r="I15" s="43">
        <v>235</v>
      </c>
      <c r="J15" s="43">
        <v>9581</v>
      </c>
      <c r="K15" s="43">
        <v>8999</v>
      </c>
      <c r="L15" s="43">
        <v>570</v>
      </c>
      <c r="M15" s="52">
        <v>12</v>
      </c>
    </row>
    <row r="16" spans="1:13" ht="15" customHeight="1">
      <c r="A16" s="57" t="s">
        <v>86</v>
      </c>
      <c r="B16" s="2">
        <v>100</v>
      </c>
      <c r="C16" s="8">
        <f>C15/B15*100</f>
        <v>2.3024445707788517</v>
      </c>
      <c r="D16" s="8">
        <f>D15/B15*100</f>
        <v>97.69755542922115</v>
      </c>
      <c r="E16" s="8">
        <f>E15/D15*100</f>
        <v>91.38783823101542</v>
      </c>
      <c r="F16" s="8">
        <f>F15/D15*100</f>
        <v>8.393948210648821</v>
      </c>
      <c r="G16" s="9">
        <f>G15/D15*100</f>
        <v>0.21821355833575792</v>
      </c>
      <c r="H16" s="6">
        <f>+H15/$H$15*100</f>
        <v>100</v>
      </c>
      <c r="I16" s="12">
        <f>+I15/$H$15*100</f>
        <v>2.3940505297473513</v>
      </c>
      <c r="J16" s="12">
        <f>+J15/$H$15*100</f>
        <v>97.60594947025265</v>
      </c>
      <c r="K16" s="8">
        <f>K15/J15*100</f>
        <v>93.92547750756705</v>
      </c>
      <c r="L16" s="8">
        <f>L15/J15*100</f>
        <v>5.9492746059910235</v>
      </c>
      <c r="M16" s="9">
        <f>M15/J15*100</f>
        <v>0.1252478864419163</v>
      </c>
    </row>
    <row r="17" spans="1:13" ht="15" customHeight="1">
      <c r="A17" s="57" t="s">
        <v>85</v>
      </c>
      <c r="B17" s="13">
        <f aca="true" t="shared" si="1" ref="B17:M17">+B15/B7*100</f>
        <v>21.90535491905355</v>
      </c>
      <c r="C17" s="8">
        <f t="shared" si="1"/>
        <v>1.391991751159993</v>
      </c>
      <c r="D17" s="8">
        <f t="shared" si="1"/>
        <v>33.56117566643883</v>
      </c>
      <c r="E17" s="8">
        <f t="shared" si="1"/>
        <v>34.47481066842278</v>
      </c>
      <c r="F17" s="8">
        <f t="shared" si="1"/>
        <v>26.87470889613414</v>
      </c>
      <c r="G17" s="9">
        <f t="shared" si="1"/>
        <v>13.274336283185843</v>
      </c>
      <c r="H17" s="8">
        <f t="shared" si="1"/>
        <v>25.354513754358777</v>
      </c>
      <c r="I17" s="8">
        <f t="shared" si="1"/>
        <v>1.446331856228459</v>
      </c>
      <c r="J17" s="8">
        <f t="shared" si="1"/>
        <v>42.64476788178217</v>
      </c>
      <c r="K17" s="8">
        <f t="shared" si="1"/>
        <v>43.718422075398365</v>
      </c>
      <c r="L17" s="8">
        <f t="shared" si="1"/>
        <v>31.596452328159646</v>
      </c>
      <c r="M17" s="9">
        <f t="shared" si="1"/>
        <v>15.18987341772152</v>
      </c>
    </row>
    <row r="18" spans="1:13" ht="14.25" customHeight="1">
      <c r="A18" s="59"/>
      <c r="B18" s="11"/>
      <c r="C18" s="15"/>
      <c r="D18" s="15"/>
      <c r="E18" s="15"/>
      <c r="F18" s="15"/>
      <c r="G18" s="16"/>
      <c r="H18" s="6"/>
      <c r="I18" s="6"/>
      <c r="J18" s="6"/>
      <c r="K18" s="6"/>
      <c r="L18" s="6"/>
      <c r="M18" s="7"/>
    </row>
    <row r="19" spans="1:13" ht="15" customHeight="1">
      <c r="A19" s="60" t="s">
        <v>14</v>
      </c>
      <c r="B19" s="48">
        <v>1824</v>
      </c>
      <c r="C19" s="49">
        <v>1508</v>
      </c>
      <c r="D19" s="49">
        <v>316</v>
      </c>
      <c r="E19" s="49">
        <v>313</v>
      </c>
      <c r="F19" s="49">
        <v>3</v>
      </c>
      <c r="G19" s="51">
        <v>0</v>
      </c>
      <c r="H19" s="43">
        <v>1651</v>
      </c>
      <c r="I19" s="43">
        <v>1343</v>
      </c>
      <c r="J19" s="43">
        <v>308</v>
      </c>
      <c r="K19" s="43">
        <v>307</v>
      </c>
      <c r="L19" s="43">
        <v>1</v>
      </c>
      <c r="M19" s="52"/>
    </row>
    <row r="20" spans="1:13" ht="15" customHeight="1">
      <c r="A20" s="57" t="s">
        <v>84</v>
      </c>
      <c r="B20" s="2">
        <f>+B19/$B$19*100</f>
        <v>100</v>
      </c>
      <c r="C20" s="8">
        <f>+C19/$B$19*100</f>
        <v>82.67543859649122</v>
      </c>
      <c r="D20" s="8">
        <f>+D19/$B$19*100</f>
        <v>17.324561403508774</v>
      </c>
      <c r="E20" s="8">
        <f>E19/D19*100</f>
        <v>99.0506329113924</v>
      </c>
      <c r="F20" s="8">
        <f>F19/D19*100</f>
        <v>0.949367088607595</v>
      </c>
      <c r="G20" s="9">
        <f>G19/D19*100</f>
        <v>0</v>
      </c>
      <c r="H20" s="6">
        <f>+H19/$H$19*100</f>
        <v>100</v>
      </c>
      <c r="I20" s="12">
        <f>+I19/$H$19*100</f>
        <v>81.34463961235615</v>
      </c>
      <c r="J20" s="12">
        <f>+J19/$H$19*100</f>
        <v>18.655360387643853</v>
      </c>
      <c r="K20" s="8">
        <f>K19/J19*100</f>
        <v>99.67532467532467</v>
      </c>
      <c r="L20" s="8">
        <f>L19/J19*100</f>
        <v>0.3246753246753247</v>
      </c>
      <c r="M20" s="9">
        <f>M19/J19*100</f>
        <v>0</v>
      </c>
    </row>
    <row r="21" spans="1:13" ht="15" customHeight="1">
      <c r="A21" s="57" t="s">
        <v>85</v>
      </c>
      <c r="B21" s="13">
        <f aca="true" t="shared" si="2" ref="B21:M21">+B19/B7*100</f>
        <v>5.678704856787049</v>
      </c>
      <c r="C21" s="8">
        <f t="shared" si="2"/>
        <v>12.957552844131296</v>
      </c>
      <c r="D21" s="8">
        <f t="shared" si="2"/>
        <v>1.5428180841714676</v>
      </c>
      <c r="E21" s="8">
        <f t="shared" si="2"/>
        <v>1.7177038744374933</v>
      </c>
      <c r="F21" s="8">
        <f t="shared" si="2"/>
        <v>0.13972985561248255</v>
      </c>
      <c r="G21" s="9">
        <f t="shared" si="2"/>
        <v>0</v>
      </c>
      <c r="H21" s="8">
        <f t="shared" si="2"/>
        <v>4.264496965000646</v>
      </c>
      <c r="I21" s="8">
        <f t="shared" si="2"/>
        <v>8.265632693254554</v>
      </c>
      <c r="J21" s="8">
        <f t="shared" si="2"/>
        <v>1.3708995415498286</v>
      </c>
      <c r="K21" s="8">
        <f t="shared" si="2"/>
        <v>1.491449669646327</v>
      </c>
      <c r="L21" s="8">
        <f t="shared" si="2"/>
        <v>0.05543237250554324</v>
      </c>
      <c r="M21" s="9">
        <f t="shared" si="2"/>
        <v>0</v>
      </c>
    </row>
    <row r="22" spans="1:13" ht="14.25" customHeight="1">
      <c r="A22" s="59"/>
      <c r="B22" s="2"/>
      <c r="C22" s="3"/>
      <c r="D22" s="3"/>
      <c r="E22" s="3"/>
      <c r="F22" s="3"/>
      <c r="G22" s="4"/>
      <c r="H22" s="6"/>
      <c r="I22" s="6"/>
      <c r="J22" s="6"/>
      <c r="K22" s="6"/>
      <c r="L22" s="6"/>
      <c r="M22" s="7"/>
    </row>
    <row r="23" spans="1:13" ht="15" customHeight="1">
      <c r="A23" s="61" t="s">
        <v>15</v>
      </c>
      <c r="B23" s="48">
        <v>10159</v>
      </c>
      <c r="C23" s="49">
        <v>6153</v>
      </c>
      <c r="D23" s="49">
        <v>4006</v>
      </c>
      <c r="E23" s="49">
        <v>3946</v>
      </c>
      <c r="F23" s="49">
        <v>57</v>
      </c>
      <c r="G23" s="51">
        <v>3</v>
      </c>
      <c r="H23" s="43">
        <v>14417</v>
      </c>
      <c r="I23" s="43">
        <v>8001</v>
      </c>
      <c r="J23" s="43">
        <v>6416</v>
      </c>
      <c r="K23" s="43">
        <v>6224</v>
      </c>
      <c r="L23" s="43">
        <v>187</v>
      </c>
      <c r="M23" s="52">
        <v>5</v>
      </c>
    </row>
    <row r="24" spans="1:13" ht="15" customHeight="1">
      <c r="A24" s="57" t="s">
        <v>13</v>
      </c>
      <c r="B24" s="2">
        <f>+B23/$B$23*100</f>
        <v>100</v>
      </c>
      <c r="C24" s="8">
        <f>+C23/$B$23*100</f>
        <v>60.56698493946254</v>
      </c>
      <c r="D24" s="8">
        <f>+D23/$B$23*100</f>
        <v>39.43301506053745</v>
      </c>
      <c r="E24" s="8">
        <f>E23/D23*100</f>
        <v>98.50224663005491</v>
      </c>
      <c r="F24" s="8">
        <f>F23/D23*100</f>
        <v>1.422865701447828</v>
      </c>
      <c r="G24" s="9">
        <f>G23/D23*100</f>
        <v>0.07488766849725412</v>
      </c>
      <c r="H24" s="5">
        <f>+H23/$H$23*100</f>
        <v>100</v>
      </c>
      <c r="I24" s="15">
        <f>+I23/$H$23*100</f>
        <v>55.49698272872303</v>
      </c>
      <c r="J24" s="15">
        <f>+J23/$H$23*100</f>
        <v>44.50301727127696</v>
      </c>
      <c r="K24" s="8">
        <f>K23/J23*100</f>
        <v>97.0074812967581</v>
      </c>
      <c r="L24" s="8">
        <f>L23/J23*100</f>
        <v>2.914588528678304</v>
      </c>
      <c r="M24" s="9">
        <f>M23/J23*100</f>
        <v>0.07793017456359103</v>
      </c>
    </row>
    <row r="25" spans="1:13" ht="15" customHeight="1">
      <c r="A25" s="57" t="s">
        <v>11</v>
      </c>
      <c r="B25" s="13">
        <f aca="true" t="shared" si="3" ref="B25:M25">+B23/B7*100</f>
        <v>31.628268991282688</v>
      </c>
      <c r="C25" s="8">
        <f t="shared" si="3"/>
        <v>52.86990891905826</v>
      </c>
      <c r="D25" s="8">
        <f t="shared" si="3"/>
        <v>19.558636851869935</v>
      </c>
      <c r="E25" s="8">
        <f t="shared" si="3"/>
        <v>21.655142135879707</v>
      </c>
      <c r="F25" s="8">
        <f t="shared" si="3"/>
        <v>2.6548672566371683</v>
      </c>
      <c r="G25" s="9">
        <f t="shared" si="3"/>
        <v>2.6548672566371683</v>
      </c>
      <c r="H25" s="8">
        <f t="shared" si="3"/>
        <v>37.23879633217099</v>
      </c>
      <c r="I25" s="8">
        <f t="shared" si="3"/>
        <v>49.24298375184638</v>
      </c>
      <c r="J25" s="8">
        <f t="shared" si="3"/>
        <v>28.55743980059643</v>
      </c>
      <c r="K25" s="8">
        <f t="shared" si="3"/>
        <v>30.237077341624563</v>
      </c>
      <c r="L25" s="8">
        <f t="shared" si="3"/>
        <v>10.365853658536585</v>
      </c>
      <c r="M25" s="9">
        <f t="shared" si="3"/>
        <v>6.329113924050633</v>
      </c>
    </row>
    <row r="26" spans="1:13" ht="14.25" customHeight="1">
      <c r="A26" s="59"/>
      <c r="B26" s="2"/>
      <c r="C26" s="3"/>
      <c r="D26" s="3"/>
      <c r="E26" s="3"/>
      <c r="F26" s="3"/>
      <c r="G26" s="4"/>
      <c r="H26" s="6"/>
      <c r="I26" s="6"/>
      <c r="J26" s="6"/>
      <c r="K26" s="6"/>
      <c r="L26" s="6"/>
      <c r="M26" s="7"/>
    </row>
    <row r="27" spans="1:13" ht="15" customHeight="1">
      <c r="A27" s="56" t="s">
        <v>16</v>
      </c>
      <c r="B27" s="48">
        <v>25731</v>
      </c>
      <c r="C27" s="49">
        <v>1498</v>
      </c>
      <c r="D27" s="49">
        <v>24233</v>
      </c>
      <c r="E27" s="49">
        <v>14881</v>
      </c>
      <c r="F27" s="49">
        <v>8233</v>
      </c>
      <c r="G27" s="51">
        <v>1119</v>
      </c>
      <c r="H27" s="43">
        <v>26152</v>
      </c>
      <c r="I27" s="43">
        <v>3044</v>
      </c>
      <c r="J27" s="43">
        <v>23109</v>
      </c>
      <c r="K27" s="43">
        <v>15821</v>
      </c>
      <c r="L27" s="43">
        <v>6466</v>
      </c>
      <c r="M27" s="52">
        <v>822</v>
      </c>
    </row>
    <row r="28" spans="1:13" ht="15" customHeight="1">
      <c r="A28" s="57" t="s">
        <v>13</v>
      </c>
      <c r="B28" s="2">
        <f>+B27/$B$27*100</f>
        <v>100</v>
      </c>
      <c r="C28" s="8">
        <f>+C27/$B$27*100</f>
        <v>5.821771404142863</v>
      </c>
      <c r="D28" s="8">
        <f>+D27/$B$27*100</f>
        <v>94.17822859585714</v>
      </c>
      <c r="E28" s="8">
        <f>E27/D27*100</f>
        <v>61.4079973589733</v>
      </c>
      <c r="F28" s="8">
        <f>F27/D27*100</f>
        <v>33.974332521767835</v>
      </c>
      <c r="G28" s="9">
        <f>G27/D27*100</f>
        <v>4.617670119258862</v>
      </c>
      <c r="H28" s="6">
        <f>+H27/$H$27*100</f>
        <v>100</v>
      </c>
      <c r="I28" s="12">
        <f>+I27/$H$27*100</f>
        <v>11.639645151422453</v>
      </c>
      <c r="J28" s="12">
        <f>+J27/$H$27*100</f>
        <v>88.36417864790455</v>
      </c>
      <c r="K28" s="8">
        <f>K27/J27*100</f>
        <v>68.46250378640356</v>
      </c>
      <c r="L28" s="8">
        <f>L27/J27*100</f>
        <v>27.980440521009132</v>
      </c>
      <c r="M28" s="9">
        <f>M27/J27*100</f>
        <v>3.5570556925873036</v>
      </c>
    </row>
    <row r="29" spans="1:13" ht="15" customHeight="1">
      <c r="A29" s="57" t="s">
        <v>17</v>
      </c>
      <c r="B29" s="13">
        <f aca="true" t="shared" si="4" ref="B29:M29">+B27/B32*100</f>
        <v>102.68986710300514</v>
      </c>
      <c r="C29" s="8">
        <f t="shared" si="4"/>
        <v>225.94268476621417</v>
      </c>
      <c r="D29" s="8">
        <f t="shared" si="4"/>
        <v>99.34000163974747</v>
      </c>
      <c r="E29" s="8">
        <f t="shared" si="4"/>
        <v>97.38237026372619</v>
      </c>
      <c r="F29" s="8">
        <f t="shared" si="4"/>
        <v>102.2859982606535</v>
      </c>
      <c r="G29" s="9">
        <f t="shared" si="4"/>
        <v>105.16917293233084</v>
      </c>
      <c r="H29" s="8">
        <f t="shared" si="4"/>
        <v>99.19211075289209</v>
      </c>
      <c r="I29" s="8">
        <f t="shared" si="4"/>
        <v>222.02771699489423</v>
      </c>
      <c r="J29" s="8">
        <f t="shared" si="4"/>
        <v>92.46188932901212</v>
      </c>
      <c r="K29" s="8">
        <f t="shared" si="4"/>
        <v>89.3942818397559</v>
      </c>
      <c r="L29" s="8">
        <f t="shared" si="4"/>
        <v>99.53817733990148</v>
      </c>
      <c r="M29" s="9">
        <f t="shared" si="4"/>
        <v>102.87859824780976</v>
      </c>
    </row>
    <row r="30" spans="1:13" ht="15" customHeight="1">
      <c r="A30" s="57" t="s">
        <v>18</v>
      </c>
      <c r="B30" s="13">
        <f aca="true" t="shared" si="5" ref="B30:M30">+B27/B7</f>
        <v>0.8010896637608966</v>
      </c>
      <c r="C30" s="8">
        <f t="shared" si="5"/>
        <v>0.12871627427393023</v>
      </c>
      <c r="D30" s="8">
        <f t="shared" si="5"/>
        <v>1.1831364124597208</v>
      </c>
      <c r="E30" s="8">
        <f t="shared" si="5"/>
        <v>0.8166502030512567</v>
      </c>
      <c r="F30" s="8">
        <f t="shared" si="5"/>
        <v>3.8346530041918956</v>
      </c>
      <c r="G30" s="9">
        <f t="shared" si="5"/>
        <v>9.902654867256636</v>
      </c>
      <c r="H30" s="8">
        <f t="shared" si="5"/>
        <v>0.6755004520211805</v>
      </c>
      <c r="I30" s="8">
        <f t="shared" si="5"/>
        <v>0.18734613490891186</v>
      </c>
      <c r="J30" s="8">
        <f t="shared" si="5"/>
        <v>1.0285752436907465</v>
      </c>
      <c r="K30" s="8">
        <f t="shared" si="5"/>
        <v>0.7686066848037311</v>
      </c>
      <c r="L30" s="8">
        <f t="shared" si="5"/>
        <v>3.584257206208426</v>
      </c>
      <c r="M30" s="9">
        <f t="shared" si="5"/>
        <v>10.405063291139241</v>
      </c>
    </row>
    <row r="31" spans="1:13" ht="12.75" customHeight="1">
      <c r="A31" s="59"/>
      <c r="B31" s="2"/>
      <c r="C31" s="3"/>
      <c r="D31" s="3"/>
      <c r="E31" s="3"/>
      <c r="F31" s="3"/>
      <c r="G31" s="4"/>
      <c r="H31" s="6"/>
      <c r="I31" s="6"/>
      <c r="J31" s="6"/>
      <c r="K31" s="6"/>
      <c r="L31" s="6"/>
      <c r="M31" s="7"/>
    </row>
    <row r="32" spans="1:13" ht="15" customHeight="1">
      <c r="A32" s="60" t="s">
        <v>47</v>
      </c>
      <c r="B32" s="48">
        <v>25057</v>
      </c>
      <c r="C32" s="49">
        <v>663</v>
      </c>
      <c r="D32" s="49">
        <v>24394</v>
      </c>
      <c r="E32" s="49">
        <v>15281</v>
      </c>
      <c r="F32" s="49">
        <v>8049</v>
      </c>
      <c r="G32" s="51">
        <v>1064</v>
      </c>
      <c r="H32" s="43">
        <v>26365</v>
      </c>
      <c r="I32" s="43">
        <v>1371</v>
      </c>
      <c r="J32" s="43">
        <v>24993</v>
      </c>
      <c r="K32" s="43">
        <v>17698</v>
      </c>
      <c r="L32" s="43">
        <v>6496</v>
      </c>
      <c r="M32" s="52">
        <v>799</v>
      </c>
    </row>
    <row r="33" spans="1:13" ht="15" customHeight="1">
      <c r="A33" s="57" t="s">
        <v>13</v>
      </c>
      <c r="B33" s="2">
        <f>+B32/$B$32*100</f>
        <v>100</v>
      </c>
      <c r="C33" s="8">
        <f>+C32/$B$32*100</f>
        <v>2.6459671947958654</v>
      </c>
      <c r="D33" s="8">
        <f>+D32/$B$32*100</f>
        <v>97.35403280520414</v>
      </c>
      <c r="E33" s="8">
        <f>E32/D32*100</f>
        <v>62.64245306222842</v>
      </c>
      <c r="F33" s="8">
        <f>F32/D32*100</f>
        <v>32.995818643928835</v>
      </c>
      <c r="G33" s="9">
        <f>G32/D32*100</f>
        <v>4.361728293842749</v>
      </c>
      <c r="H33" s="6">
        <f>+H32/$H$32*100</f>
        <v>100</v>
      </c>
      <c r="I33" s="12">
        <f>+I32/$H$32*100</f>
        <v>5.200075858145269</v>
      </c>
      <c r="J33" s="12">
        <f>+J32/$H$32*100</f>
        <v>94.79613123459131</v>
      </c>
      <c r="K33" s="8">
        <f>K32/J32*100</f>
        <v>70.81182731164726</v>
      </c>
      <c r="L33" s="8">
        <f>L32/J32*100</f>
        <v>25.99127755771616</v>
      </c>
      <c r="M33" s="9">
        <f>M32/J32*100</f>
        <v>3.196895130636578</v>
      </c>
    </row>
    <row r="34" spans="1:13" ht="15" customHeight="1">
      <c r="A34" s="57" t="s">
        <v>18</v>
      </c>
      <c r="B34" s="13">
        <f aca="true" t="shared" si="6" ref="B34:M34">+B32/B7</f>
        <v>0.7801058530510585</v>
      </c>
      <c r="C34" s="8">
        <f t="shared" si="6"/>
        <v>0.056968551297473795</v>
      </c>
      <c r="D34" s="8">
        <f t="shared" si="6"/>
        <v>1.1909969729518601</v>
      </c>
      <c r="E34" s="8">
        <f t="shared" si="6"/>
        <v>0.8386016902645155</v>
      </c>
      <c r="F34" s="8">
        <f t="shared" si="6"/>
        <v>3.7489520260829066</v>
      </c>
      <c r="G34" s="9">
        <f t="shared" si="6"/>
        <v>9.415929203539823</v>
      </c>
      <c r="H34" s="8">
        <f t="shared" si="6"/>
        <v>0.6810021955314478</v>
      </c>
      <c r="I34" s="8">
        <f t="shared" si="6"/>
        <v>0.08437961595273265</v>
      </c>
      <c r="J34" s="8">
        <f t="shared" si="6"/>
        <v>1.112431566297236</v>
      </c>
      <c r="K34" s="8">
        <f t="shared" si="6"/>
        <v>0.8597940147687524</v>
      </c>
      <c r="L34" s="8">
        <f t="shared" si="6"/>
        <v>3.600886917960089</v>
      </c>
      <c r="M34" s="9">
        <f t="shared" si="6"/>
        <v>10.113924050632912</v>
      </c>
    </row>
    <row r="35" spans="1:13" ht="12" customHeight="1">
      <c r="A35" s="62"/>
      <c r="B35" s="11"/>
      <c r="C35" s="5"/>
      <c r="D35" s="5"/>
      <c r="E35" s="5"/>
      <c r="F35" s="5"/>
      <c r="G35" s="7"/>
      <c r="H35" s="6"/>
      <c r="I35" s="6"/>
      <c r="J35" s="6"/>
      <c r="K35" s="6"/>
      <c r="L35" s="6"/>
      <c r="M35" s="7"/>
    </row>
    <row r="36" spans="1:13" ht="15" customHeight="1">
      <c r="A36" s="63" t="s">
        <v>48</v>
      </c>
      <c r="B36" s="48">
        <v>1765</v>
      </c>
      <c r="C36" s="49">
        <v>391</v>
      </c>
      <c r="D36" s="49">
        <v>1374</v>
      </c>
      <c r="E36" s="49">
        <v>1076</v>
      </c>
      <c r="F36" s="49">
        <v>274</v>
      </c>
      <c r="G36" s="51">
        <v>24</v>
      </c>
      <c r="H36" s="43">
        <v>2772</v>
      </c>
      <c r="I36" s="43">
        <v>855</v>
      </c>
      <c r="J36" s="43">
        <v>1916</v>
      </c>
      <c r="K36" s="43">
        <v>1576</v>
      </c>
      <c r="L36" s="43">
        <v>321</v>
      </c>
      <c r="M36" s="52">
        <v>19</v>
      </c>
    </row>
    <row r="37" spans="1:13" ht="15" customHeight="1">
      <c r="A37" s="57" t="s">
        <v>13</v>
      </c>
      <c r="B37" s="19">
        <f>+B36/$B$36*100</f>
        <v>100</v>
      </c>
      <c r="C37" s="8">
        <f>+C36/$B$36*100</f>
        <v>22.152974504249293</v>
      </c>
      <c r="D37" s="8">
        <f>+D36/$B$36*100</f>
        <v>77.84702549575071</v>
      </c>
      <c r="E37" s="8">
        <f>E36/D36*100</f>
        <v>78.31149927219796</v>
      </c>
      <c r="F37" s="8">
        <f>F36/D36*100</f>
        <v>19.941775836972344</v>
      </c>
      <c r="G37" s="9">
        <f>G36/D36*100</f>
        <v>1.7467248908296942</v>
      </c>
      <c r="H37" s="37">
        <f>+H36/$H$36*100</f>
        <v>100</v>
      </c>
      <c r="I37" s="12">
        <f>+I36/$H$36*100</f>
        <v>30.844155844155846</v>
      </c>
      <c r="J37" s="12">
        <f>+J36/$H$36*100</f>
        <v>69.11976911976912</v>
      </c>
      <c r="K37" s="8">
        <f>K36/J36*100</f>
        <v>82.25469728601253</v>
      </c>
      <c r="L37" s="8">
        <f>L36/J36*100</f>
        <v>16.75365344467641</v>
      </c>
      <c r="M37" s="9">
        <f>M36/J36*100</f>
        <v>0.9916492693110648</v>
      </c>
    </row>
    <row r="38" spans="1:13" ht="15" customHeight="1">
      <c r="A38" s="57" t="s">
        <v>19</v>
      </c>
      <c r="B38" s="13">
        <f aca="true" t="shared" si="7" ref="B38:M38">+B36/B32*100</f>
        <v>7.043939817216746</v>
      </c>
      <c r="C38" s="8">
        <f t="shared" si="7"/>
        <v>58.97435897435898</v>
      </c>
      <c r="D38" s="8">
        <f t="shared" si="7"/>
        <v>5.6325325899811425</v>
      </c>
      <c r="E38" s="8">
        <f t="shared" si="7"/>
        <v>7.041423990576533</v>
      </c>
      <c r="F38" s="8">
        <f t="shared" si="7"/>
        <v>3.4041495837992297</v>
      </c>
      <c r="G38" s="9">
        <f t="shared" si="7"/>
        <v>2.2556390977443606</v>
      </c>
      <c r="H38" s="8">
        <f t="shared" si="7"/>
        <v>10.51393893419306</v>
      </c>
      <c r="I38" s="8">
        <f t="shared" si="7"/>
        <v>62.36323851203501</v>
      </c>
      <c r="J38" s="8">
        <f t="shared" si="7"/>
        <v>7.666146521025888</v>
      </c>
      <c r="K38" s="8">
        <f t="shared" si="7"/>
        <v>8.90496101254379</v>
      </c>
      <c r="L38" s="8">
        <f t="shared" si="7"/>
        <v>4.941502463054187</v>
      </c>
      <c r="M38" s="9">
        <f t="shared" si="7"/>
        <v>2.3779724655819776</v>
      </c>
    </row>
    <row r="39" spans="1:13" ht="15" customHeight="1">
      <c r="A39" s="57" t="s">
        <v>18</v>
      </c>
      <c r="B39" s="13">
        <f aca="true" t="shared" si="8" ref="B39:M39">+B36/B7</f>
        <v>0.054950186799501866</v>
      </c>
      <c r="C39" s="8">
        <f t="shared" si="8"/>
        <v>0.03359683794466403</v>
      </c>
      <c r="D39" s="8">
        <f t="shared" si="8"/>
        <v>0.06708329264720242</v>
      </c>
      <c r="E39" s="8">
        <f t="shared" si="8"/>
        <v>0.0590495006036659</v>
      </c>
      <c r="F39" s="8">
        <f t="shared" si="8"/>
        <v>0.12761993479273404</v>
      </c>
      <c r="G39" s="9">
        <f t="shared" si="8"/>
        <v>0.21238938053097345</v>
      </c>
      <c r="H39" s="8">
        <f t="shared" si="8"/>
        <v>0.07160015497869043</v>
      </c>
      <c r="I39" s="8">
        <f t="shared" si="8"/>
        <v>0.052621861152141805</v>
      </c>
      <c r="J39" s="8">
        <f t="shared" si="8"/>
        <v>0.08528063381848934</v>
      </c>
      <c r="K39" s="8">
        <f t="shared" si="8"/>
        <v>0.0765643218033424</v>
      </c>
      <c r="L39" s="8">
        <f t="shared" si="8"/>
        <v>0.1779379157427938</v>
      </c>
      <c r="M39" s="9">
        <f t="shared" si="8"/>
        <v>0.24050632911392406</v>
      </c>
    </row>
    <row r="40" spans="1:13" ht="12.75" customHeight="1">
      <c r="A40" s="64"/>
      <c r="B40" s="2"/>
      <c r="C40" s="3"/>
      <c r="D40" s="3"/>
      <c r="E40" s="3"/>
      <c r="F40" s="3"/>
      <c r="G40" s="4"/>
      <c r="H40" s="6"/>
      <c r="I40" s="6"/>
      <c r="J40" s="6"/>
      <c r="K40" s="6"/>
      <c r="L40" s="6"/>
      <c r="M40" s="7"/>
    </row>
    <row r="41" spans="1:13" ht="15" customHeight="1">
      <c r="A41" s="65" t="s">
        <v>46</v>
      </c>
      <c r="B41" s="48">
        <v>21537</v>
      </c>
      <c r="C41" s="49">
        <v>49</v>
      </c>
      <c r="D41" s="49">
        <v>21488</v>
      </c>
      <c r="E41" s="49">
        <v>13160</v>
      </c>
      <c r="F41" s="49">
        <v>7366</v>
      </c>
      <c r="G41" s="51">
        <v>962</v>
      </c>
      <c r="H41" s="43">
        <v>21049</v>
      </c>
      <c r="I41" s="43">
        <v>12</v>
      </c>
      <c r="J41" s="43">
        <v>21037</v>
      </c>
      <c r="K41" s="43">
        <v>14630</v>
      </c>
      <c r="L41" s="43">
        <v>5687</v>
      </c>
      <c r="M41" s="52">
        <v>720</v>
      </c>
    </row>
    <row r="42" spans="1:13" ht="15" customHeight="1">
      <c r="A42" s="57" t="s">
        <v>13</v>
      </c>
      <c r="B42" s="2">
        <f>+B41/$B$41*100</f>
        <v>100</v>
      </c>
      <c r="C42" s="8">
        <f>+C41/$B$41*100</f>
        <v>0.22751543854761572</v>
      </c>
      <c r="D42" s="8">
        <f>+D41/$B$41*100</f>
        <v>99.77248456145237</v>
      </c>
      <c r="E42" s="8">
        <f>E41/D41*100</f>
        <v>61.24348473566642</v>
      </c>
      <c r="F42" s="8">
        <f>F41/D41*100</f>
        <v>34.27959791511541</v>
      </c>
      <c r="G42" s="9">
        <f>G41/D41*100</f>
        <v>4.4769173492181675</v>
      </c>
      <c r="H42" s="6">
        <f>+H41/$H$41*100</f>
        <v>100</v>
      </c>
      <c r="I42" s="12">
        <f>+I41/$H$41*100</f>
        <v>0.05700983419639888</v>
      </c>
      <c r="J42" s="12">
        <f>+J41/$H$41*100</f>
        <v>99.94299016580361</v>
      </c>
      <c r="K42" s="8">
        <f>K41/J41*100</f>
        <v>69.54413652136712</v>
      </c>
      <c r="L42" s="8">
        <f>L41/J41*100</f>
        <v>27.033322241764512</v>
      </c>
      <c r="M42" s="9">
        <f>M41/J41*100</f>
        <v>3.4225412368683745</v>
      </c>
    </row>
    <row r="43" spans="1:13" ht="15" customHeight="1">
      <c r="A43" s="57" t="s">
        <v>17</v>
      </c>
      <c r="B43" s="13">
        <f aca="true" t="shared" si="9" ref="B43:M43">+B41/B32*100</f>
        <v>85.95202937302949</v>
      </c>
      <c r="C43" s="8">
        <f t="shared" si="9"/>
        <v>7.390648567119156</v>
      </c>
      <c r="D43" s="8">
        <f t="shared" si="9"/>
        <v>88.08723456587686</v>
      </c>
      <c r="E43" s="8">
        <f t="shared" si="9"/>
        <v>86.12001832340816</v>
      </c>
      <c r="F43" s="8">
        <f t="shared" si="9"/>
        <v>91.51447384768294</v>
      </c>
      <c r="G43" s="9">
        <f t="shared" si="9"/>
        <v>90.41353383458647</v>
      </c>
      <c r="H43" s="8">
        <f t="shared" si="9"/>
        <v>79.83690498767305</v>
      </c>
      <c r="I43" s="8">
        <f t="shared" si="9"/>
        <v>0.87527352297593</v>
      </c>
      <c r="J43" s="8">
        <f t="shared" si="9"/>
        <v>84.17156803905094</v>
      </c>
      <c r="K43" s="8">
        <f t="shared" si="9"/>
        <v>82.66470787659622</v>
      </c>
      <c r="L43" s="8">
        <f t="shared" si="9"/>
        <v>87.54618226600985</v>
      </c>
      <c r="M43" s="9">
        <f t="shared" si="9"/>
        <v>90.11264080100125</v>
      </c>
    </row>
    <row r="44" spans="1:13" ht="15" customHeight="1">
      <c r="A44" s="58" t="s">
        <v>18</v>
      </c>
      <c r="B44" s="21">
        <f aca="true" t="shared" si="10" ref="B44:M44">+B41/B7</f>
        <v>0.6705168119551681</v>
      </c>
      <c r="C44" s="22">
        <f t="shared" si="10"/>
        <v>0.004210345420175288</v>
      </c>
      <c r="D44" s="22">
        <f t="shared" si="10"/>
        <v>1.049116297236598</v>
      </c>
      <c r="E44" s="22">
        <f t="shared" si="10"/>
        <v>0.7222039293162111</v>
      </c>
      <c r="F44" s="22">
        <f t="shared" si="10"/>
        <v>3.430833721471821</v>
      </c>
      <c r="G44" s="23">
        <f t="shared" si="10"/>
        <v>8.513274336283185</v>
      </c>
      <c r="H44" s="22">
        <f t="shared" si="10"/>
        <v>0.5436910758104094</v>
      </c>
      <c r="I44" s="22">
        <f t="shared" si="10"/>
        <v>0.0007385524372230429</v>
      </c>
      <c r="J44" s="22">
        <f t="shared" si="10"/>
        <v>0.9363510927137579</v>
      </c>
      <c r="K44" s="22">
        <f t="shared" si="10"/>
        <v>0.7107462106490477</v>
      </c>
      <c r="L44" s="22">
        <f t="shared" si="10"/>
        <v>3.152439024390244</v>
      </c>
      <c r="M44" s="23">
        <f t="shared" si="10"/>
        <v>9.113924050632912</v>
      </c>
    </row>
    <row r="45" spans="1:13" ht="14.25" customHeight="1">
      <c r="A45" s="134" t="s">
        <v>42</v>
      </c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</row>
    <row r="46" spans="1:13" ht="14.25" customHeight="1">
      <c r="A46" s="65" t="s">
        <v>20</v>
      </c>
      <c r="B46" s="24"/>
      <c r="C46" s="25"/>
      <c r="D46" s="49">
        <v>47122</v>
      </c>
      <c r="E46" s="49">
        <v>29540</v>
      </c>
      <c r="F46" s="49">
        <v>15591</v>
      </c>
      <c r="G46" s="51">
        <v>1991</v>
      </c>
      <c r="H46" s="53" t="s">
        <v>34</v>
      </c>
      <c r="I46" s="53" t="s">
        <v>34</v>
      </c>
      <c r="J46" s="54">
        <f>SUM(M46+L46+K46)</f>
        <v>52342.90000000001</v>
      </c>
      <c r="K46" s="54">
        <v>33443.16</v>
      </c>
      <c r="L46" s="54">
        <f>SUM(F46+G46)</f>
        <v>17582</v>
      </c>
      <c r="M46" s="55">
        <v>1317.74</v>
      </c>
    </row>
    <row r="47" spans="1:13" ht="14.25" customHeight="1">
      <c r="A47" s="57" t="s">
        <v>9</v>
      </c>
      <c r="B47" s="24"/>
      <c r="C47" s="25"/>
      <c r="D47" s="3">
        <f>+D46/$D$46*100</f>
        <v>100</v>
      </c>
      <c r="E47" s="8">
        <f>+E46/$D$46*100</f>
        <v>62.68834090233861</v>
      </c>
      <c r="F47" s="8">
        <f>+F46/$D$46*100</f>
        <v>33.08645643223972</v>
      </c>
      <c r="G47" s="9">
        <f>+G46/$D$46*100</f>
        <v>4.225202665421671</v>
      </c>
      <c r="H47" s="26"/>
      <c r="I47" s="26"/>
      <c r="J47" s="3">
        <f>+J46/$J$46*100</f>
        <v>100</v>
      </c>
      <c r="K47" s="8">
        <f>+K46/$J$46*100</f>
        <v>63.89244768631467</v>
      </c>
      <c r="L47" s="8">
        <f>+L46/$J$46*100</f>
        <v>33.590037999423025</v>
      </c>
      <c r="M47" s="9">
        <f>+M46/$J$46*100</f>
        <v>2.517514314262297</v>
      </c>
    </row>
    <row r="48" spans="1:13" ht="14.25" customHeight="1">
      <c r="A48" s="64"/>
      <c r="B48" s="11"/>
      <c r="C48" s="5"/>
      <c r="D48" s="3"/>
      <c r="E48" s="3"/>
      <c r="F48" s="3"/>
      <c r="G48" s="4"/>
      <c r="H48" s="6"/>
      <c r="I48" s="6"/>
      <c r="J48" s="6"/>
      <c r="K48" s="6"/>
      <c r="L48" s="6"/>
      <c r="M48" s="7"/>
    </row>
    <row r="49" spans="1:13" ht="14.25" customHeight="1">
      <c r="A49" s="31" t="s">
        <v>41</v>
      </c>
      <c r="B49" s="27"/>
      <c r="C49" s="28"/>
      <c r="D49" s="79">
        <v>228.1</v>
      </c>
      <c r="E49" s="79">
        <v>235.3</v>
      </c>
      <c r="F49" s="79">
        <v>217.5</v>
      </c>
      <c r="G49" s="80">
        <v>212</v>
      </c>
      <c r="H49" s="81"/>
      <c r="I49" s="81"/>
      <c r="J49" s="54">
        <v>226.31</v>
      </c>
      <c r="K49" s="54">
        <v>233.89</v>
      </c>
      <c r="L49" s="45">
        <v>230.2</v>
      </c>
      <c r="M49" s="55">
        <v>186.76</v>
      </c>
    </row>
    <row r="50" spans="1:13" ht="14.25" customHeight="1">
      <c r="A50" s="66"/>
      <c r="B50" s="11"/>
      <c r="C50" s="5"/>
      <c r="D50" s="5"/>
      <c r="E50" s="5"/>
      <c r="F50" s="5"/>
      <c r="G50" s="7"/>
      <c r="H50" s="6"/>
      <c r="I50" s="6"/>
      <c r="J50" s="6"/>
      <c r="K50" s="6"/>
      <c r="L50" s="6"/>
      <c r="M50" s="7"/>
    </row>
    <row r="51" spans="1:13" ht="14.25" customHeight="1">
      <c r="A51" s="65" t="s">
        <v>21</v>
      </c>
      <c r="B51" s="2"/>
      <c r="C51" s="3"/>
      <c r="D51" s="3"/>
      <c r="E51" s="3"/>
      <c r="F51" s="3"/>
      <c r="G51" s="4"/>
      <c r="H51" s="6"/>
      <c r="I51" s="6"/>
      <c r="J51" s="6"/>
      <c r="K51" s="6"/>
      <c r="L51" s="6"/>
      <c r="M51" s="7"/>
    </row>
    <row r="52" spans="1:13" ht="14.25" customHeight="1">
      <c r="A52" s="57" t="s">
        <v>22</v>
      </c>
      <c r="B52" s="24"/>
      <c r="C52" s="25"/>
      <c r="D52" s="49">
        <v>10628</v>
      </c>
      <c r="E52" s="49">
        <v>6056</v>
      </c>
      <c r="F52" s="49">
        <v>1489</v>
      </c>
      <c r="G52" s="51">
        <v>83</v>
      </c>
      <c r="H52" s="53"/>
      <c r="I52" s="53"/>
      <c r="J52" s="43">
        <v>19031</v>
      </c>
      <c r="K52" s="43">
        <v>17341</v>
      </c>
      <c r="L52" s="43">
        <v>1620</v>
      </c>
      <c r="M52" s="52">
        <v>70</v>
      </c>
    </row>
    <row r="53" spans="1:13" ht="14.25" customHeight="1">
      <c r="A53" s="57" t="s">
        <v>23</v>
      </c>
      <c r="B53" s="24"/>
      <c r="C53" s="25"/>
      <c r="D53" s="8">
        <f>+D52/D7*100</f>
        <v>51.889463919539104</v>
      </c>
      <c r="E53" s="8">
        <f>+E52/E7*100</f>
        <v>33.23455164087367</v>
      </c>
      <c r="F53" s="8">
        <f>+F52/F7*100</f>
        <v>69.35258500232882</v>
      </c>
      <c r="G53" s="9">
        <f>+G52/G7*100</f>
        <v>73.45132743362832</v>
      </c>
      <c r="H53" s="26"/>
      <c r="I53" s="26"/>
      <c r="J53" s="8">
        <f>+J52/J7*100</f>
        <v>84.70645836115192</v>
      </c>
      <c r="K53" s="8">
        <f>+K52/K7*100</f>
        <v>84.24504469490867</v>
      </c>
      <c r="L53" s="8">
        <f>+L52/L7*100</f>
        <v>89.80044345898004</v>
      </c>
      <c r="M53" s="9">
        <f>+M52/M7*100</f>
        <v>88.60759493670885</v>
      </c>
    </row>
    <row r="54" spans="1:13" ht="14.25" customHeight="1">
      <c r="A54" s="57" t="s">
        <v>24</v>
      </c>
      <c r="B54" s="24"/>
      <c r="C54" s="25"/>
      <c r="D54" s="49">
        <v>8921</v>
      </c>
      <c r="E54" s="49">
        <v>5348</v>
      </c>
      <c r="F54" s="49">
        <v>3154</v>
      </c>
      <c r="G54" s="51">
        <v>419</v>
      </c>
      <c r="H54" s="53"/>
      <c r="I54" s="53"/>
      <c r="J54" s="43">
        <v>15582</v>
      </c>
      <c r="K54" s="43">
        <v>10997</v>
      </c>
      <c r="L54" s="43">
        <v>4076</v>
      </c>
      <c r="M54" s="52">
        <v>509</v>
      </c>
    </row>
    <row r="55" spans="1:13" ht="14.25" customHeight="1">
      <c r="A55" s="57" t="s">
        <v>25</v>
      </c>
      <c r="B55" s="24"/>
      <c r="C55" s="25"/>
      <c r="D55" s="8">
        <f>+D54/D41*100</f>
        <v>41.516195085629185</v>
      </c>
      <c r="E55" s="8">
        <f>+E54/E41*100</f>
        <v>40.638297872340424</v>
      </c>
      <c r="F55" s="8">
        <f>+F54/F41*100</f>
        <v>42.81835460222644</v>
      </c>
      <c r="G55" s="9">
        <f>+G54/G41*100</f>
        <v>43.555093555093556</v>
      </c>
      <c r="H55" s="26"/>
      <c r="I55" s="26"/>
      <c r="J55" s="8">
        <f>+J54/J41*100</f>
        <v>74.06949660122642</v>
      </c>
      <c r="K55" s="8">
        <f>+K54/K41*100</f>
        <v>75.16746411483254</v>
      </c>
      <c r="L55" s="8">
        <f>+L54/L41*100</f>
        <v>71.67223492175137</v>
      </c>
      <c r="M55" s="9">
        <f>+M54/M41*100</f>
        <v>70.69444444444444</v>
      </c>
    </row>
    <row r="56" spans="1:13" ht="14.25" customHeight="1">
      <c r="A56" s="57"/>
      <c r="B56" s="11"/>
      <c r="C56" s="5"/>
      <c r="D56" s="8"/>
      <c r="E56" s="8"/>
      <c r="F56" s="8"/>
      <c r="G56" s="9"/>
      <c r="H56" s="6"/>
      <c r="I56" s="6"/>
      <c r="J56" s="6"/>
      <c r="K56" s="6"/>
      <c r="L56" s="6"/>
      <c r="M56" s="7"/>
    </row>
    <row r="57" spans="1:13" ht="14.25" customHeight="1">
      <c r="A57" s="44" t="s">
        <v>44</v>
      </c>
      <c r="B57" s="11"/>
      <c r="C57" s="5"/>
      <c r="D57" s="5"/>
      <c r="E57" s="5"/>
      <c r="F57" s="5"/>
      <c r="G57" s="7"/>
      <c r="H57" s="6"/>
      <c r="I57" s="6"/>
      <c r="J57" s="6"/>
      <c r="K57" s="6"/>
      <c r="L57" s="6"/>
      <c r="M57" s="7"/>
    </row>
    <row r="58" spans="1:13" ht="14.25" customHeight="1">
      <c r="A58" s="67" t="s">
        <v>37</v>
      </c>
      <c r="B58" s="11"/>
      <c r="C58" s="5"/>
      <c r="D58" s="5"/>
      <c r="E58" s="5"/>
      <c r="F58" s="5"/>
      <c r="G58" s="7"/>
      <c r="H58" s="6"/>
      <c r="I58" s="6"/>
      <c r="J58" s="6"/>
      <c r="K58" s="6"/>
      <c r="L58" s="6"/>
      <c r="M58" s="7"/>
    </row>
    <row r="59" spans="1:13" ht="14.25" customHeight="1">
      <c r="A59" s="57" t="s">
        <v>22</v>
      </c>
      <c r="B59" s="48">
        <v>15327</v>
      </c>
      <c r="C59" s="49">
        <v>2047</v>
      </c>
      <c r="D59" s="49">
        <v>13280</v>
      </c>
      <c r="E59" s="49">
        <v>11379</v>
      </c>
      <c r="F59" s="49">
        <v>1816</v>
      </c>
      <c r="G59" s="51">
        <v>85</v>
      </c>
      <c r="H59" s="43">
        <v>18725</v>
      </c>
      <c r="I59" s="43">
        <v>4537</v>
      </c>
      <c r="J59" s="43">
        <v>14188</v>
      </c>
      <c r="K59" s="43">
        <v>12705</v>
      </c>
      <c r="L59" s="43">
        <v>1416</v>
      </c>
      <c r="M59" s="52">
        <v>67</v>
      </c>
    </row>
    <row r="60" spans="1:13" ht="14.25" customHeight="1">
      <c r="A60" s="57" t="s">
        <v>11</v>
      </c>
      <c r="B60" s="13">
        <f aca="true" t="shared" si="11" ref="B60:M60">+B59/B7*100</f>
        <v>47.71793275217932</v>
      </c>
      <c r="C60" s="8">
        <f t="shared" si="11"/>
        <v>17.588932806324113</v>
      </c>
      <c r="D60" s="8">
        <f t="shared" si="11"/>
        <v>64.83741822087687</v>
      </c>
      <c r="E60" s="8">
        <f t="shared" si="11"/>
        <v>62.44649324991768</v>
      </c>
      <c r="F60" s="8">
        <f t="shared" si="11"/>
        <v>84.58313926408943</v>
      </c>
      <c r="G60" s="9">
        <f t="shared" si="11"/>
        <v>75.22123893805309</v>
      </c>
      <c r="H60" s="8">
        <f t="shared" si="11"/>
        <v>48.36626630504972</v>
      </c>
      <c r="I60" s="8">
        <f t="shared" si="11"/>
        <v>27.923436730674545</v>
      </c>
      <c r="J60" s="8">
        <f t="shared" si="11"/>
        <v>63.150398362042104</v>
      </c>
      <c r="K60" s="8">
        <f t="shared" si="11"/>
        <v>61.72269724057521</v>
      </c>
      <c r="L60" s="8">
        <f t="shared" si="11"/>
        <v>78.49223946784922</v>
      </c>
      <c r="M60" s="9">
        <f t="shared" si="11"/>
        <v>84.81012658227847</v>
      </c>
    </row>
    <row r="61" spans="1:13" ht="14.25" customHeight="1">
      <c r="A61" s="57" t="s">
        <v>26</v>
      </c>
      <c r="B61" s="48">
        <v>32049</v>
      </c>
      <c r="C61" s="49">
        <v>8842</v>
      </c>
      <c r="D61" s="49">
        <v>29207</v>
      </c>
      <c r="E61" s="49">
        <v>22619</v>
      </c>
      <c r="F61" s="49">
        <v>6165</v>
      </c>
      <c r="G61" s="51">
        <v>423</v>
      </c>
      <c r="H61" s="43">
        <v>40801</v>
      </c>
      <c r="I61" s="43">
        <v>7623</v>
      </c>
      <c r="J61" s="43">
        <v>33178</v>
      </c>
      <c r="K61" s="43">
        <v>28005</v>
      </c>
      <c r="L61" s="43">
        <v>4776</v>
      </c>
      <c r="M61" s="52">
        <v>397</v>
      </c>
    </row>
    <row r="62" spans="1:13" ht="14.25" customHeight="1">
      <c r="A62" s="57" t="s">
        <v>9</v>
      </c>
      <c r="B62" s="2">
        <f>+B61/$B$61*100</f>
        <v>100</v>
      </c>
      <c r="C62" s="8">
        <f>+C61/$B$61*100</f>
        <v>27.589004337108804</v>
      </c>
      <c r="D62" s="8">
        <f>+D61/$B$61*100</f>
        <v>91.13232862179788</v>
      </c>
      <c r="E62" s="8">
        <f>E61/D61*100</f>
        <v>77.44376348135721</v>
      </c>
      <c r="F62" s="8">
        <f>F61/D61*100</f>
        <v>21.10795357277365</v>
      </c>
      <c r="G62" s="9">
        <f>G61/D61*100</f>
        <v>1.448282945869141</v>
      </c>
      <c r="H62" s="10">
        <f aca="true" t="shared" si="12" ref="H62:M62">+H61/$H$61*100</f>
        <v>100</v>
      </c>
      <c r="I62" s="8">
        <f t="shared" si="12"/>
        <v>18.68336560378422</v>
      </c>
      <c r="J62" s="8">
        <f t="shared" si="12"/>
        <v>81.31663439621578</v>
      </c>
      <c r="K62" s="8">
        <f t="shared" si="12"/>
        <v>68.63802357785347</v>
      </c>
      <c r="L62" s="8">
        <f t="shared" si="12"/>
        <v>11.705595451091884</v>
      </c>
      <c r="M62" s="9">
        <f t="shared" si="12"/>
        <v>0.97301536727041</v>
      </c>
    </row>
    <row r="63" spans="1:13" ht="14.25" customHeight="1">
      <c r="A63" s="57" t="s">
        <v>27</v>
      </c>
      <c r="B63" s="13">
        <f aca="true" t="shared" si="13" ref="B63:M63">+B61/B7</f>
        <v>0.9977895392278954</v>
      </c>
      <c r="C63" s="8">
        <f t="shared" si="13"/>
        <v>0.7597525347997938</v>
      </c>
      <c r="D63" s="8">
        <f t="shared" si="13"/>
        <v>1.4259837906454447</v>
      </c>
      <c r="E63" s="8">
        <f t="shared" si="13"/>
        <v>1.2413017231917463</v>
      </c>
      <c r="F63" s="8">
        <f t="shared" si="13"/>
        <v>2.8714485328365162</v>
      </c>
      <c r="G63" s="9">
        <f t="shared" si="13"/>
        <v>3.743362831858407</v>
      </c>
      <c r="H63" s="8">
        <f t="shared" si="13"/>
        <v>1.0538809247061862</v>
      </c>
      <c r="I63" s="8">
        <f t="shared" si="13"/>
        <v>0.46916543574593794</v>
      </c>
      <c r="J63" s="8">
        <f t="shared" si="13"/>
        <v>1.4767436684915654</v>
      </c>
      <c r="K63" s="8">
        <f t="shared" si="13"/>
        <v>1.3605227361057133</v>
      </c>
      <c r="L63" s="8">
        <f t="shared" si="13"/>
        <v>2.647450110864745</v>
      </c>
      <c r="M63" s="9">
        <f t="shared" si="13"/>
        <v>5.025316455696203</v>
      </c>
    </row>
    <row r="64" spans="1:13" ht="14.25" customHeight="1">
      <c r="A64" s="68"/>
      <c r="B64" s="8"/>
      <c r="C64" s="8"/>
      <c r="D64" s="8"/>
      <c r="E64" s="8"/>
      <c r="F64" s="8"/>
      <c r="G64" s="9"/>
      <c r="H64" s="8"/>
      <c r="I64" s="8"/>
      <c r="J64" s="8"/>
      <c r="K64" s="8"/>
      <c r="L64" s="8"/>
      <c r="M64" s="9"/>
    </row>
    <row r="65" spans="1:13" ht="14.25" customHeight="1">
      <c r="A65" s="63" t="s">
        <v>28</v>
      </c>
      <c r="B65" s="11"/>
      <c r="C65" s="5"/>
      <c r="D65" s="5"/>
      <c r="E65" s="5"/>
      <c r="F65" s="5"/>
      <c r="G65" s="7"/>
      <c r="H65" s="6"/>
      <c r="I65" s="6"/>
      <c r="J65" s="6"/>
      <c r="K65" s="6"/>
      <c r="L65" s="6"/>
      <c r="M65" s="7"/>
    </row>
    <row r="66" spans="1:13" ht="14.25" customHeight="1">
      <c r="A66" s="57" t="s">
        <v>29</v>
      </c>
      <c r="B66" s="48">
        <v>9392</v>
      </c>
      <c r="C66" s="49">
        <v>2166</v>
      </c>
      <c r="D66" s="49">
        <v>7226</v>
      </c>
      <c r="E66" s="49">
        <v>6192</v>
      </c>
      <c r="F66" s="49">
        <v>983</v>
      </c>
      <c r="G66" s="51">
        <v>51</v>
      </c>
      <c r="H66" s="43">
        <v>7521</v>
      </c>
      <c r="I66" s="43">
        <v>2042</v>
      </c>
      <c r="J66" s="43">
        <v>5479</v>
      </c>
      <c r="K66" s="43">
        <v>4920</v>
      </c>
      <c r="L66" s="43">
        <v>528</v>
      </c>
      <c r="M66" s="52">
        <v>31</v>
      </c>
    </row>
    <row r="67" spans="1:13" ht="14.25" customHeight="1">
      <c r="A67" s="57" t="s">
        <v>11</v>
      </c>
      <c r="B67" s="13">
        <f aca="true" t="shared" si="14" ref="B67:M67">+B66/B7*100</f>
        <v>29.24034869240349</v>
      </c>
      <c r="C67" s="8">
        <f t="shared" si="14"/>
        <v>18.611445265509538</v>
      </c>
      <c r="D67" s="8">
        <f t="shared" si="14"/>
        <v>35.27975783614881</v>
      </c>
      <c r="E67" s="8">
        <f t="shared" si="14"/>
        <v>33.98090220612446</v>
      </c>
      <c r="F67" s="8">
        <f t="shared" si="14"/>
        <v>45.78481602235678</v>
      </c>
      <c r="G67" s="9">
        <f t="shared" si="14"/>
        <v>45.13274336283185</v>
      </c>
      <c r="H67" s="8">
        <f t="shared" si="14"/>
        <v>19.426578845408756</v>
      </c>
      <c r="I67" s="8">
        <f t="shared" si="14"/>
        <v>12.56770064007878</v>
      </c>
      <c r="J67" s="8">
        <f t="shared" si="14"/>
        <v>24.386878532959454</v>
      </c>
      <c r="K67" s="8">
        <f t="shared" si="14"/>
        <v>23.902059852312476</v>
      </c>
      <c r="L67" s="8">
        <f t="shared" si="14"/>
        <v>29.268292682926827</v>
      </c>
      <c r="M67" s="9">
        <f t="shared" si="14"/>
        <v>39.24050632911392</v>
      </c>
    </row>
    <row r="68" spans="1:13" ht="14.25" customHeight="1">
      <c r="A68" s="57" t="s">
        <v>30</v>
      </c>
      <c r="B68" s="48">
        <v>18185</v>
      </c>
      <c r="C68" s="49">
        <v>3744</v>
      </c>
      <c r="D68" s="49">
        <v>14441</v>
      </c>
      <c r="E68" s="49">
        <v>11869</v>
      </c>
      <c r="F68" s="49">
        <v>2417</v>
      </c>
      <c r="G68" s="51">
        <v>155</v>
      </c>
      <c r="H68" s="43">
        <v>14437</v>
      </c>
      <c r="I68" s="43">
        <v>3762</v>
      </c>
      <c r="J68" s="43">
        <v>10675</v>
      </c>
      <c r="K68" s="43">
        <v>9384</v>
      </c>
      <c r="L68" s="43">
        <v>1213</v>
      </c>
      <c r="M68" s="52">
        <v>78</v>
      </c>
    </row>
    <row r="69" spans="1:13" ht="14.25" customHeight="1">
      <c r="A69" s="57" t="s">
        <v>13</v>
      </c>
      <c r="B69" s="2">
        <f>+B68/$B$68*100</f>
        <v>100</v>
      </c>
      <c r="C69" s="8">
        <f>+C68/$B$68*100</f>
        <v>20.58839703051966</v>
      </c>
      <c r="D69" s="8">
        <f>+D68/$B$68*100</f>
        <v>79.41160296948034</v>
      </c>
      <c r="E69" s="8">
        <f>E68/D68*100</f>
        <v>82.18959905823696</v>
      </c>
      <c r="F69" s="8">
        <f>F68/D68*100</f>
        <v>16.737068070078248</v>
      </c>
      <c r="G69" s="9">
        <f>G68/D68*100</f>
        <v>1.0733328716847865</v>
      </c>
      <c r="H69" s="10">
        <f>+H68/$H$68*100</f>
        <v>100</v>
      </c>
      <c r="I69" s="8">
        <f>+I68/$H$68*100</f>
        <v>26.058045300270138</v>
      </c>
      <c r="J69" s="8">
        <f>+J68/$H$68*100</f>
        <v>73.94195469972986</v>
      </c>
      <c r="K69" s="8">
        <f>K68/J68*100</f>
        <v>87.90632318501171</v>
      </c>
      <c r="L69" s="8">
        <f>L68/J68*100</f>
        <v>11.362997658079625</v>
      </c>
      <c r="M69" s="9">
        <f>M68/J68*100</f>
        <v>0.7306791569086651</v>
      </c>
    </row>
    <row r="70" spans="1:13" ht="14.25" customHeight="1">
      <c r="A70" s="57" t="s">
        <v>38</v>
      </c>
      <c r="B70" s="13">
        <f aca="true" t="shared" si="15" ref="B70:M70">+B68/B7</f>
        <v>0.5661581569115816</v>
      </c>
      <c r="C70" s="8">
        <f t="shared" si="15"/>
        <v>0.3217047602680873</v>
      </c>
      <c r="D70" s="8">
        <f t="shared" si="15"/>
        <v>0.7050580997949419</v>
      </c>
      <c r="E70" s="8">
        <f t="shared" si="15"/>
        <v>0.6513555043354188</v>
      </c>
      <c r="F70" s="8">
        <f t="shared" si="15"/>
        <v>1.1257568700512344</v>
      </c>
      <c r="G70" s="9">
        <f t="shared" si="15"/>
        <v>1.3716814159292035</v>
      </c>
      <c r="H70" s="8">
        <f t="shared" si="15"/>
        <v>0.37290455895647684</v>
      </c>
      <c r="I70" s="8">
        <f t="shared" si="15"/>
        <v>0.23153618906942394</v>
      </c>
      <c r="J70" s="8">
        <f t="shared" si="15"/>
        <v>0.4751413183780656</v>
      </c>
      <c r="K70" s="8">
        <f t="shared" si="15"/>
        <v>0.45588806840264284</v>
      </c>
      <c r="L70" s="8">
        <f t="shared" si="15"/>
        <v>0.6723946784922394</v>
      </c>
      <c r="M70" s="9">
        <f t="shared" si="15"/>
        <v>0.9873417721518988</v>
      </c>
    </row>
    <row r="71" spans="1:13" ht="14.25" customHeight="1">
      <c r="A71" s="57"/>
      <c r="B71" s="13"/>
      <c r="C71" s="8"/>
      <c r="D71" s="8"/>
      <c r="E71" s="8"/>
      <c r="F71" s="8"/>
      <c r="G71" s="9"/>
      <c r="H71" s="8"/>
      <c r="I71" s="8"/>
      <c r="J71" s="8"/>
      <c r="K71" s="8"/>
      <c r="L71" s="8"/>
      <c r="M71" s="9"/>
    </row>
    <row r="72" spans="1:13" ht="14.25" customHeight="1">
      <c r="A72" s="63" t="s">
        <v>31</v>
      </c>
      <c r="B72" s="11"/>
      <c r="C72" s="5"/>
      <c r="D72" s="5"/>
      <c r="E72" s="5"/>
      <c r="F72" s="5"/>
      <c r="G72" s="7"/>
      <c r="H72" s="6"/>
      <c r="I72" s="6"/>
      <c r="J72" s="6"/>
      <c r="K72" s="6"/>
      <c r="L72" s="6"/>
      <c r="M72" s="7"/>
    </row>
    <row r="73" spans="1:13" ht="14.25" customHeight="1">
      <c r="A73" s="57" t="s">
        <v>29</v>
      </c>
      <c r="B73" s="48">
        <v>21548</v>
      </c>
      <c r="C73" s="49">
        <v>5764</v>
      </c>
      <c r="D73" s="49">
        <v>15784</v>
      </c>
      <c r="E73" s="49">
        <v>13847</v>
      </c>
      <c r="F73" s="49">
        <v>1834</v>
      </c>
      <c r="G73" s="51">
        <v>103</v>
      </c>
      <c r="H73" s="43">
        <v>20175</v>
      </c>
      <c r="I73" s="43">
        <v>6205</v>
      </c>
      <c r="J73" s="43">
        <v>13970</v>
      </c>
      <c r="K73" s="43">
        <v>12677</v>
      </c>
      <c r="L73" s="43">
        <v>1238</v>
      </c>
      <c r="M73" s="52">
        <v>55</v>
      </c>
    </row>
    <row r="74" spans="1:13" ht="14.25" customHeight="1">
      <c r="A74" s="57" t="s">
        <v>32</v>
      </c>
      <c r="B74" s="13">
        <f aca="true" t="shared" si="16" ref="B74:M74">+B73/B7*100</f>
        <v>67.08592777085927</v>
      </c>
      <c r="C74" s="8">
        <f t="shared" si="16"/>
        <v>49.52741020793951</v>
      </c>
      <c r="D74" s="8">
        <f t="shared" si="16"/>
        <v>77.06278683722293</v>
      </c>
      <c r="E74" s="8">
        <f t="shared" si="16"/>
        <v>75.9905608604983</v>
      </c>
      <c r="F74" s="8">
        <f t="shared" si="16"/>
        <v>85.42151839776432</v>
      </c>
      <c r="G74" s="9">
        <f t="shared" si="16"/>
        <v>91.1504424778761</v>
      </c>
      <c r="H74" s="8">
        <f t="shared" si="16"/>
        <v>52.111584657109645</v>
      </c>
      <c r="I74" s="8">
        <f t="shared" si="16"/>
        <v>38.18931560807484</v>
      </c>
      <c r="J74" s="8">
        <f t="shared" si="16"/>
        <v>62.18008634886723</v>
      </c>
      <c r="K74" s="8">
        <f t="shared" si="16"/>
        <v>61.586669257675865</v>
      </c>
      <c r="L74" s="8">
        <f t="shared" si="16"/>
        <v>68.62527716186253</v>
      </c>
      <c r="M74" s="9">
        <f t="shared" si="16"/>
        <v>69.62025316455697</v>
      </c>
    </row>
    <row r="75" spans="1:13" ht="14.25" customHeight="1">
      <c r="A75" s="57" t="s">
        <v>67</v>
      </c>
      <c r="B75" s="48">
        <v>120462</v>
      </c>
      <c r="C75" s="49">
        <v>23806</v>
      </c>
      <c r="D75" s="49">
        <v>96656</v>
      </c>
      <c r="E75" s="49">
        <v>78814</v>
      </c>
      <c r="F75" s="49">
        <v>16573</v>
      </c>
      <c r="G75" s="51">
        <v>1269</v>
      </c>
      <c r="H75" s="35">
        <v>101151</v>
      </c>
      <c r="I75" s="43">
        <v>27898</v>
      </c>
      <c r="J75" s="43">
        <v>73253</v>
      </c>
      <c r="K75" s="43">
        <v>64532</v>
      </c>
      <c r="L75" s="43">
        <v>8204</v>
      </c>
      <c r="M75" s="52">
        <v>517</v>
      </c>
    </row>
    <row r="76" spans="1:13" ht="14.25" customHeight="1">
      <c r="A76" s="57" t="s">
        <v>9</v>
      </c>
      <c r="B76" s="2">
        <f>+B75/$B$75*100</f>
        <v>100</v>
      </c>
      <c r="C76" s="8">
        <f>+C75/$B$75*100</f>
        <v>19.762248675930998</v>
      </c>
      <c r="D76" s="8">
        <f>+D75/$B$75*100</f>
        <v>80.23775132406901</v>
      </c>
      <c r="E76" s="8">
        <f>E75/D75*100</f>
        <v>81.54072173481211</v>
      </c>
      <c r="F76" s="8">
        <f>F75/D75*100</f>
        <v>17.14637477238868</v>
      </c>
      <c r="G76" s="9">
        <f>G75/D75*100</f>
        <v>1.3129034927992054</v>
      </c>
      <c r="H76" s="10">
        <f>+H75/$H$75*100</f>
        <v>100</v>
      </c>
      <c r="I76" s="8">
        <f>+I75/$H$75*100</f>
        <v>27.580547893743017</v>
      </c>
      <c r="J76" s="8">
        <f>+J75/$H$75*100</f>
        <v>72.41945210625698</v>
      </c>
      <c r="K76" s="8">
        <f>K75/J75*100</f>
        <v>88.09468554188908</v>
      </c>
      <c r="L76" s="8">
        <f>L75/J75*100</f>
        <v>11.19954131571403</v>
      </c>
      <c r="M76" s="9">
        <f>M75/J75*100</f>
        <v>0.7057731423968985</v>
      </c>
    </row>
    <row r="77" spans="1:13" ht="14.25" customHeight="1">
      <c r="A77" s="57" t="s">
        <v>39</v>
      </c>
      <c r="B77" s="13">
        <f aca="true" t="shared" si="17" ref="B77:M77">+B75/B7</f>
        <v>3.750373599003736</v>
      </c>
      <c r="C77" s="8">
        <f t="shared" si="17"/>
        <v>2.0455404708712837</v>
      </c>
      <c r="D77" s="8">
        <f t="shared" si="17"/>
        <v>4.71907040328093</v>
      </c>
      <c r="E77" s="8">
        <f t="shared" si="17"/>
        <v>4.325211283064427</v>
      </c>
      <c r="F77" s="8">
        <f t="shared" si="17"/>
        <v>7.71914299021891</v>
      </c>
      <c r="G77" s="9">
        <f t="shared" si="17"/>
        <v>11.230088495575222</v>
      </c>
      <c r="H77" s="8">
        <f t="shared" si="17"/>
        <v>2.612708252615265</v>
      </c>
      <c r="I77" s="8">
        <f t="shared" si="17"/>
        <v>1.7170113244707041</v>
      </c>
      <c r="J77" s="8">
        <f t="shared" si="17"/>
        <v>3.2604709128944673</v>
      </c>
      <c r="K77" s="8">
        <f t="shared" si="17"/>
        <v>3.1350563544500583</v>
      </c>
      <c r="L77" s="8">
        <f t="shared" si="17"/>
        <v>4.547671840354767</v>
      </c>
      <c r="M77" s="9">
        <f t="shared" si="17"/>
        <v>6.544303797468355</v>
      </c>
    </row>
    <row r="78" spans="1:13" ht="14.25" customHeight="1">
      <c r="A78" s="57"/>
      <c r="B78" s="13"/>
      <c r="C78" s="8"/>
      <c r="D78" s="8"/>
      <c r="E78" s="8"/>
      <c r="F78" s="8"/>
      <c r="G78" s="9"/>
      <c r="H78" s="8"/>
      <c r="I78" s="8"/>
      <c r="J78" s="8"/>
      <c r="K78" s="8"/>
      <c r="L78" s="8"/>
      <c r="M78" s="9"/>
    </row>
    <row r="79" spans="1:13" ht="16.5" customHeight="1">
      <c r="A79" s="63" t="s">
        <v>68</v>
      </c>
      <c r="B79" s="2"/>
      <c r="C79" s="3"/>
      <c r="D79" s="3"/>
      <c r="E79" s="3"/>
      <c r="F79" s="3"/>
      <c r="G79" s="4"/>
      <c r="H79" s="6"/>
      <c r="I79" s="6"/>
      <c r="J79" s="6"/>
      <c r="K79" s="6"/>
      <c r="L79" s="6"/>
      <c r="M79" s="7"/>
    </row>
    <row r="80" spans="1:13" ht="14.25" customHeight="1">
      <c r="A80" s="57" t="s">
        <v>29</v>
      </c>
      <c r="B80" s="48">
        <v>8820</v>
      </c>
      <c r="C80" s="49">
        <v>1696</v>
      </c>
      <c r="D80" s="49">
        <v>7124</v>
      </c>
      <c r="E80" s="49">
        <v>6002</v>
      </c>
      <c r="F80" s="49">
        <v>1050</v>
      </c>
      <c r="G80" s="51">
        <v>72</v>
      </c>
      <c r="H80" s="43">
        <v>7392</v>
      </c>
      <c r="I80" s="43">
        <v>1889</v>
      </c>
      <c r="J80" s="43">
        <v>5503</v>
      </c>
      <c r="K80" s="43">
        <v>4852</v>
      </c>
      <c r="L80" s="43">
        <v>612</v>
      </c>
      <c r="M80" s="52">
        <v>39</v>
      </c>
    </row>
    <row r="81" spans="1:13" ht="14.25" customHeight="1">
      <c r="A81" s="57" t="s">
        <v>32</v>
      </c>
      <c r="B81" s="13">
        <f aca="true" t="shared" si="18" ref="B81:M81">+B80/B7*100</f>
        <v>27.45952677459527</v>
      </c>
      <c r="C81" s="8">
        <f t="shared" si="18"/>
        <v>14.572950678810791</v>
      </c>
      <c r="D81" s="8">
        <f t="shared" si="18"/>
        <v>34.781759593789666</v>
      </c>
      <c r="E81" s="8">
        <f t="shared" si="18"/>
        <v>32.938206563494674</v>
      </c>
      <c r="F81" s="8">
        <f t="shared" si="18"/>
        <v>48.905449464368886</v>
      </c>
      <c r="G81" s="9">
        <f t="shared" si="18"/>
        <v>63.716814159292035</v>
      </c>
      <c r="H81" s="8">
        <f t="shared" si="18"/>
        <v>19.093374660984114</v>
      </c>
      <c r="I81" s="8">
        <f t="shared" si="18"/>
        <v>11.6260462826194</v>
      </c>
      <c r="J81" s="8">
        <f t="shared" si="18"/>
        <v>24.49370187385944</v>
      </c>
      <c r="K81" s="8">
        <f t="shared" si="18"/>
        <v>23.571706179556937</v>
      </c>
      <c r="L81" s="8">
        <f t="shared" si="18"/>
        <v>33.92461197339246</v>
      </c>
      <c r="M81" s="9">
        <f t="shared" si="18"/>
        <v>49.36708860759494</v>
      </c>
    </row>
    <row r="82" spans="1:13" ht="14.25" customHeight="1">
      <c r="A82" s="57" t="s">
        <v>33</v>
      </c>
      <c r="B82" s="48">
        <v>26597</v>
      </c>
      <c r="C82" s="49">
        <v>4493</v>
      </c>
      <c r="D82" s="49">
        <v>22104</v>
      </c>
      <c r="E82" s="49">
        <v>17566</v>
      </c>
      <c r="F82" s="49">
        <v>4094</v>
      </c>
      <c r="G82" s="51">
        <v>444</v>
      </c>
      <c r="H82" s="43">
        <v>26413</v>
      </c>
      <c r="I82" s="43">
        <v>6918</v>
      </c>
      <c r="J82" s="43">
        <v>19495</v>
      </c>
      <c r="K82" s="43">
        <v>16196</v>
      </c>
      <c r="L82" s="43">
        <v>2962</v>
      </c>
      <c r="M82" s="52">
        <v>337</v>
      </c>
    </row>
    <row r="83" spans="1:13" ht="14.25" customHeight="1">
      <c r="A83" s="57" t="s">
        <v>9</v>
      </c>
      <c r="B83" s="2">
        <f>+B82/$B$82*100</f>
        <v>100</v>
      </c>
      <c r="C83" s="8">
        <f>+C82/$B$82*100</f>
        <v>16.89288265593864</v>
      </c>
      <c r="D83" s="8">
        <f>+D82/$B$82*100</f>
        <v>83.10711734406136</v>
      </c>
      <c r="E83" s="8">
        <f>E82/D82*100</f>
        <v>79.46977922547956</v>
      </c>
      <c r="F83" s="8">
        <f>F82/D82*100</f>
        <v>18.52153456387984</v>
      </c>
      <c r="G83" s="9">
        <f>G82/D82*100</f>
        <v>2.008686210640608</v>
      </c>
      <c r="H83" s="10">
        <f>+H82/$H$82*100</f>
        <v>100</v>
      </c>
      <c r="I83" s="8">
        <f>+I82/$H$82*100</f>
        <v>26.191648052095555</v>
      </c>
      <c r="J83" s="8">
        <f>+J82/$H$82*100</f>
        <v>73.80835194790444</v>
      </c>
      <c r="K83" s="8">
        <f>K82/J82*100</f>
        <v>83.07771223390613</v>
      </c>
      <c r="L83" s="8">
        <f>L82/J82*100</f>
        <v>15.193639394716593</v>
      </c>
      <c r="M83" s="9">
        <f>M82/J82*100</f>
        <v>1.7286483713772762</v>
      </c>
    </row>
    <row r="84" spans="1:13" ht="14.25" customHeight="1">
      <c r="A84" s="58" t="s">
        <v>40</v>
      </c>
      <c r="B84" s="21">
        <f aca="true" t="shared" si="19" ref="B84:M84">+B82/B7</f>
        <v>0.8280510585305105</v>
      </c>
      <c r="C84" s="22">
        <f t="shared" si="19"/>
        <v>0.3860628974050524</v>
      </c>
      <c r="D84" s="22">
        <f t="shared" si="19"/>
        <v>1.0791914852065227</v>
      </c>
      <c r="E84" s="22">
        <f t="shared" si="19"/>
        <v>0.9639995609702557</v>
      </c>
      <c r="F84" s="22">
        <f t="shared" si="19"/>
        <v>1.9068467629250117</v>
      </c>
      <c r="G84" s="23">
        <f t="shared" si="19"/>
        <v>3.9292035398230087</v>
      </c>
      <c r="H84" s="22">
        <f t="shared" si="19"/>
        <v>0.6822420250548883</v>
      </c>
      <c r="I84" s="22">
        <f t="shared" si="19"/>
        <v>0.4257754800590842</v>
      </c>
      <c r="J84" s="22">
        <f t="shared" si="19"/>
        <v>0.8677170961855165</v>
      </c>
      <c r="K84" s="22">
        <f t="shared" si="19"/>
        <v>0.7868247182277497</v>
      </c>
      <c r="L84" s="22">
        <f t="shared" si="19"/>
        <v>1.6419068736141906</v>
      </c>
      <c r="M84" s="23">
        <f t="shared" si="19"/>
        <v>4.265822784810126</v>
      </c>
    </row>
    <row r="85" spans="1:13" ht="14.25" customHeight="1">
      <c r="A85" s="134" t="s">
        <v>42</v>
      </c>
      <c r="B85" s="134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</row>
    <row r="86" spans="1:7" ht="15" customHeight="1">
      <c r="A86" s="41"/>
      <c r="B86" s="41"/>
      <c r="C86" s="41"/>
      <c r="D86" s="41"/>
      <c r="E86" s="41"/>
      <c r="F86" s="41"/>
      <c r="G86" s="41"/>
    </row>
  </sheetData>
  <sheetProtection/>
  <mergeCells count="12">
    <mergeCell ref="A45:M45"/>
    <mergeCell ref="A85:M85"/>
    <mergeCell ref="H5:H6"/>
    <mergeCell ref="I5:I6"/>
    <mergeCell ref="J5:M5"/>
    <mergeCell ref="A1:M1"/>
    <mergeCell ref="A4:A6"/>
    <mergeCell ref="B4:G4"/>
    <mergeCell ref="H4:M4"/>
    <mergeCell ref="B5:B6"/>
    <mergeCell ref="C5:C6"/>
    <mergeCell ref="D5:G5"/>
  </mergeCells>
  <printOptions/>
  <pageMargins left="1" right="0.75" top="1" bottom="1" header="0.5" footer="0.5"/>
  <pageSetup firstPageNumber="29" useFirstPageNumber="1" horizontalDpi="600" verticalDpi="600" orientation="portrait" r:id="rId1"/>
  <headerFooter alignWithMargins="0">
    <oddFooter xml:space="preserve">&amp;L&amp;"Arial Narrow,Regular"&amp;9Zila Series : Kishoreganj&amp;C&amp;"Arial Narrow,Regular"&amp;P&amp;R
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85"/>
  <sheetViews>
    <sheetView view="pageLayout" zoomScaleNormal="150" workbookViewId="0" topLeftCell="A4">
      <selection activeCell="I20" sqref="I20"/>
    </sheetView>
  </sheetViews>
  <sheetFormatPr defaultColWidth="9.140625" defaultRowHeight="15" customHeight="1"/>
  <cols>
    <col min="1" max="1" width="22.140625" style="43" customWidth="1"/>
    <col min="2" max="2" width="5.57421875" style="43" customWidth="1"/>
    <col min="3" max="3" width="6.140625" style="43" customWidth="1"/>
    <col min="4" max="4" width="6.00390625" style="43" customWidth="1"/>
    <col min="5" max="5" width="5.00390625" style="43" customWidth="1"/>
    <col min="6" max="6" width="5.57421875" style="43" customWidth="1"/>
    <col min="7" max="7" width="5.140625" style="43" customWidth="1"/>
    <col min="8" max="8" width="5.8515625" style="43" customWidth="1"/>
    <col min="9" max="9" width="6.00390625" style="43" customWidth="1"/>
    <col min="10" max="10" width="5.140625" style="43" customWidth="1"/>
    <col min="11" max="11" width="4.7109375" style="43" customWidth="1"/>
    <col min="12" max="12" width="5.28125" style="43" customWidth="1"/>
    <col min="13" max="13" width="5.140625" style="43" customWidth="1"/>
    <col min="14" max="16384" width="9.140625" style="43" customWidth="1"/>
  </cols>
  <sheetData>
    <row r="1" spans="1:13" ht="15" customHeight="1">
      <c r="A1" s="111" t="s">
        <v>58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5" customHeight="1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5" customHeight="1">
      <c r="A3" s="102" t="s">
        <v>49</v>
      </c>
      <c r="B3" s="103"/>
      <c r="C3" s="103"/>
      <c r="D3" s="103"/>
      <c r="E3" s="103"/>
      <c r="F3" s="103"/>
      <c r="G3" s="135" t="s">
        <v>74</v>
      </c>
      <c r="H3" s="135"/>
      <c r="I3" s="135"/>
      <c r="J3" s="105"/>
      <c r="K3" s="106" t="s">
        <v>0</v>
      </c>
      <c r="L3" s="106"/>
      <c r="M3" s="103"/>
    </row>
    <row r="4" spans="1:13" ht="15" customHeight="1">
      <c r="A4" s="131" t="s">
        <v>1</v>
      </c>
      <c r="B4" s="128">
        <v>1996</v>
      </c>
      <c r="C4" s="128"/>
      <c r="D4" s="128"/>
      <c r="E4" s="128"/>
      <c r="F4" s="128"/>
      <c r="G4" s="128"/>
      <c r="H4" s="128">
        <v>2008</v>
      </c>
      <c r="I4" s="128"/>
      <c r="J4" s="128"/>
      <c r="K4" s="128"/>
      <c r="L4" s="128"/>
      <c r="M4" s="128"/>
    </row>
    <row r="5" spans="1:13" ht="15" customHeight="1">
      <c r="A5" s="132"/>
      <c r="B5" s="129" t="s">
        <v>2</v>
      </c>
      <c r="C5" s="129" t="s">
        <v>36</v>
      </c>
      <c r="D5" s="128" t="s">
        <v>3</v>
      </c>
      <c r="E5" s="128"/>
      <c r="F5" s="128"/>
      <c r="G5" s="128"/>
      <c r="H5" s="129" t="s">
        <v>2</v>
      </c>
      <c r="I5" s="129" t="s">
        <v>36</v>
      </c>
      <c r="J5" s="128" t="s">
        <v>3</v>
      </c>
      <c r="K5" s="128"/>
      <c r="L5" s="128"/>
      <c r="M5" s="128"/>
    </row>
    <row r="6" spans="1:13" ht="15" customHeight="1">
      <c r="A6" s="133"/>
      <c r="B6" s="129"/>
      <c r="C6" s="129"/>
      <c r="D6" s="1" t="s">
        <v>4</v>
      </c>
      <c r="E6" s="1" t="s">
        <v>5</v>
      </c>
      <c r="F6" s="1" t="s">
        <v>6</v>
      </c>
      <c r="G6" s="1" t="s">
        <v>7</v>
      </c>
      <c r="H6" s="129"/>
      <c r="I6" s="129"/>
      <c r="J6" s="1" t="s">
        <v>4</v>
      </c>
      <c r="K6" s="1" t="s">
        <v>5</v>
      </c>
      <c r="L6" s="1" t="s">
        <v>6</v>
      </c>
      <c r="M6" s="1" t="s">
        <v>7</v>
      </c>
    </row>
    <row r="7" spans="1:13" ht="15" customHeight="1">
      <c r="A7" s="56" t="s">
        <v>8</v>
      </c>
      <c r="B7" s="48">
        <v>26785</v>
      </c>
      <c r="C7" s="49">
        <v>10299</v>
      </c>
      <c r="D7" s="49">
        <v>16486</v>
      </c>
      <c r="E7" s="49">
        <v>9280</v>
      </c>
      <c r="F7" s="49">
        <v>5451</v>
      </c>
      <c r="G7" s="51">
        <v>1755</v>
      </c>
      <c r="H7" s="43">
        <v>29369</v>
      </c>
      <c r="I7" s="43">
        <v>12210</v>
      </c>
      <c r="J7" s="43">
        <v>17159</v>
      </c>
      <c r="K7" s="43">
        <v>11102</v>
      </c>
      <c r="L7" s="43">
        <v>4904</v>
      </c>
      <c r="M7" s="50">
        <v>1153</v>
      </c>
    </row>
    <row r="8" spans="1:13" ht="15" customHeight="1">
      <c r="A8" s="57" t="s">
        <v>9</v>
      </c>
      <c r="B8" s="2">
        <f>+B7/$B$7*100</f>
        <v>100</v>
      </c>
      <c r="C8" s="8">
        <f>+C7/$B$7*100</f>
        <v>38.45062535000933</v>
      </c>
      <c r="D8" s="8">
        <f>+D7/$B$7*100</f>
        <v>61.54937464999066</v>
      </c>
      <c r="E8" s="8">
        <f>E7/D7*100</f>
        <v>56.29018561203445</v>
      </c>
      <c r="F8" s="8">
        <f>F7/D7*100</f>
        <v>33.06441829431032</v>
      </c>
      <c r="G8" s="9">
        <f>G7/D7*100</f>
        <v>10.645396093655222</v>
      </c>
      <c r="H8" s="10">
        <f>+H7/$H$7*100</f>
        <v>100</v>
      </c>
      <c r="I8" s="8">
        <f>+I7/$H$7*100</f>
        <v>41.57444924920835</v>
      </c>
      <c r="J8" s="8">
        <f>+J7/$H$7*100</f>
        <v>58.42555075079166</v>
      </c>
      <c r="K8" s="8">
        <f>K7/J7*100</f>
        <v>64.70074013637158</v>
      </c>
      <c r="L8" s="8">
        <f>L7/J7*100</f>
        <v>28.5797540649222</v>
      </c>
      <c r="M8" s="9">
        <f>M7/J7*100</f>
        <v>6.719505798706218</v>
      </c>
    </row>
    <row r="9" spans="1:13" ht="12.75" customHeight="1">
      <c r="A9" s="59"/>
      <c r="B9" s="2"/>
      <c r="C9" s="3"/>
      <c r="D9" s="3"/>
      <c r="E9" s="3"/>
      <c r="F9" s="3"/>
      <c r="G9" s="4"/>
      <c r="H9" s="5"/>
      <c r="I9" s="6"/>
      <c r="J9" s="6"/>
      <c r="K9" s="6"/>
      <c r="L9" s="6"/>
      <c r="M9" s="7"/>
    </row>
    <row r="10" spans="1:13" ht="15" customHeight="1">
      <c r="A10" s="56" t="s">
        <v>45</v>
      </c>
      <c r="B10" s="11"/>
      <c r="C10" s="5"/>
      <c r="D10" s="5"/>
      <c r="E10" s="5"/>
      <c r="F10" s="5"/>
      <c r="G10" s="7"/>
      <c r="H10" s="5"/>
      <c r="I10" s="6"/>
      <c r="J10" s="6"/>
      <c r="K10" s="6"/>
      <c r="L10" s="6"/>
      <c r="M10" s="7"/>
    </row>
    <row r="11" spans="1:13" ht="15" customHeight="1">
      <c r="A11" s="60" t="s">
        <v>10</v>
      </c>
      <c r="B11" s="48">
        <v>17096</v>
      </c>
      <c r="C11" s="49">
        <v>7494</v>
      </c>
      <c r="D11" s="49">
        <v>9602</v>
      </c>
      <c r="E11" s="49">
        <v>6044</v>
      </c>
      <c r="F11" s="49">
        <v>2592</v>
      </c>
      <c r="G11" s="51">
        <v>966</v>
      </c>
      <c r="H11" s="43">
        <v>15866</v>
      </c>
      <c r="I11" s="43">
        <v>8318</v>
      </c>
      <c r="J11" s="43">
        <v>7548</v>
      </c>
      <c r="K11" s="43">
        <v>5203</v>
      </c>
      <c r="L11" s="43">
        <v>1836</v>
      </c>
      <c r="M11" s="52">
        <v>509</v>
      </c>
    </row>
    <row r="12" spans="1:13" ht="15" customHeight="1">
      <c r="A12" s="57" t="s">
        <v>84</v>
      </c>
      <c r="B12" s="2">
        <f>+B11/$B$11*100</f>
        <v>100</v>
      </c>
      <c r="C12" s="8">
        <f>+C11/$B$11*100</f>
        <v>43.83481516144127</v>
      </c>
      <c r="D12" s="8">
        <f>+D11/$B$11*100</f>
        <v>56.16518483855872</v>
      </c>
      <c r="E12" s="8">
        <f>E11/D11*100</f>
        <v>62.94521974588627</v>
      </c>
      <c r="F12" s="8">
        <f>F11/D11*100</f>
        <v>26.99437617163091</v>
      </c>
      <c r="G12" s="9">
        <f>G11/D11*100</f>
        <v>10.060404082482815</v>
      </c>
      <c r="H12" s="5">
        <f>+H11/$H$11*100</f>
        <v>100</v>
      </c>
      <c r="I12" s="12">
        <f>+I11/$H$11*100</f>
        <v>52.42657254506492</v>
      </c>
      <c r="J12" s="12">
        <f>+J11/$H$11*100</f>
        <v>47.57342745493508</v>
      </c>
      <c r="K12" s="8">
        <f>K11/J11*100</f>
        <v>68.93216746157923</v>
      </c>
      <c r="L12" s="8">
        <f>L11/J11*100</f>
        <v>24.324324324324326</v>
      </c>
      <c r="M12" s="9">
        <f>M11/J11*100</f>
        <v>6.743508214096449</v>
      </c>
    </row>
    <row r="13" spans="1:13" ht="15" customHeight="1">
      <c r="A13" s="57" t="s">
        <v>85</v>
      </c>
      <c r="B13" s="13">
        <f aca="true" t="shared" si="0" ref="B13:M13">+B11/B7*100</f>
        <v>63.82676871383237</v>
      </c>
      <c r="C13" s="8">
        <f t="shared" si="0"/>
        <v>72.76434605301486</v>
      </c>
      <c r="D13" s="8">
        <f t="shared" si="0"/>
        <v>58.24335800072789</v>
      </c>
      <c r="E13" s="8">
        <f t="shared" si="0"/>
        <v>65.12931034482759</v>
      </c>
      <c r="F13" s="8">
        <f t="shared" si="0"/>
        <v>47.55090809025867</v>
      </c>
      <c r="G13" s="9">
        <f t="shared" si="0"/>
        <v>55.042735042735046</v>
      </c>
      <c r="H13" s="8">
        <f t="shared" si="0"/>
        <v>54.022949368381624</v>
      </c>
      <c r="I13" s="8">
        <f t="shared" si="0"/>
        <v>68.12448812448812</v>
      </c>
      <c r="J13" s="8">
        <f t="shared" si="0"/>
        <v>43.988577422926745</v>
      </c>
      <c r="K13" s="8">
        <f t="shared" si="0"/>
        <v>46.8654296523149</v>
      </c>
      <c r="L13" s="8">
        <f t="shared" si="0"/>
        <v>37.43882544861338</v>
      </c>
      <c r="M13" s="9">
        <f t="shared" si="0"/>
        <v>44.145706851691244</v>
      </c>
    </row>
    <row r="14" spans="1:13" ht="12.75" customHeight="1">
      <c r="A14" s="59"/>
      <c r="B14" s="14"/>
      <c r="C14" s="15"/>
      <c r="D14" s="15"/>
      <c r="E14" s="15"/>
      <c r="F14" s="15"/>
      <c r="G14" s="16"/>
      <c r="H14" s="5"/>
      <c r="I14" s="6"/>
      <c r="J14" s="6"/>
      <c r="K14" s="6"/>
      <c r="L14" s="6"/>
      <c r="M14" s="7"/>
    </row>
    <row r="15" spans="1:13" ht="15" customHeight="1">
      <c r="A15" s="56" t="s">
        <v>12</v>
      </c>
      <c r="B15" s="48">
        <v>6306</v>
      </c>
      <c r="C15" s="49">
        <v>190</v>
      </c>
      <c r="D15" s="49">
        <v>6116</v>
      </c>
      <c r="E15" s="49">
        <v>2756</v>
      </c>
      <c r="F15" s="49">
        <v>2615</v>
      </c>
      <c r="G15" s="51">
        <v>745</v>
      </c>
      <c r="H15" s="43">
        <v>8348</v>
      </c>
      <c r="I15" s="43">
        <v>566</v>
      </c>
      <c r="J15" s="43">
        <v>7782</v>
      </c>
      <c r="K15" s="43">
        <v>4404</v>
      </c>
      <c r="L15" s="43">
        <v>2747</v>
      </c>
      <c r="M15" s="52">
        <v>631</v>
      </c>
    </row>
    <row r="16" spans="1:13" ht="15" customHeight="1">
      <c r="A16" s="57" t="s">
        <v>86</v>
      </c>
      <c r="B16" s="2">
        <v>100</v>
      </c>
      <c r="C16" s="8">
        <f>C15/B15*100</f>
        <v>3.013003488740882</v>
      </c>
      <c r="D16" s="8">
        <f>D15/B15*100</f>
        <v>96.98699651125912</v>
      </c>
      <c r="E16" s="8">
        <f>E15/D15*100</f>
        <v>45.062132112491824</v>
      </c>
      <c r="F16" s="8">
        <f>F15/D15*100</f>
        <v>42.75670372792675</v>
      </c>
      <c r="G16" s="9">
        <f>G15/D15*100</f>
        <v>12.181164159581426</v>
      </c>
      <c r="H16" s="5">
        <f>+H15/$H$15*100</f>
        <v>100</v>
      </c>
      <c r="I16" s="12">
        <f>+I15/$H$15*100</f>
        <v>6.780067081935794</v>
      </c>
      <c r="J16" s="12">
        <f>+J15/$H$15*100</f>
        <v>93.2199329180642</v>
      </c>
      <c r="K16" s="8">
        <f>K15/J15*100</f>
        <v>56.592135697764064</v>
      </c>
      <c r="L16" s="8">
        <f>L15/J15*100</f>
        <v>35.2994088923156</v>
      </c>
      <c r="M16" s="9">
        <f>M15/J15*100</f>
        <v>8.108455409920328</v>
      </c>
    </row>
    <row r="17" spans="1:13" ht="15" customHeight="1">
      <c r="A17" s="57" t="s">
        <v>85</v>
      </c>
      <c r="B17" s="13">
        <f aca="true" t="shared" si="1" ref="B17:M17">+B15/B7*100</f>
        <v>23.543027814075042</v>
      </c>
      <c r="C17" s="8">
        <f t="shared" si="1"/>
        <v>1.8448393047868727</v>
      </c>
      <c r="D17" s="8">
        <f t="shared" si="1"/>
        <v>37.09814387965547</v>
      </c>
      <c r="E17" s="8">
        <f t="shared" si="1"/>
        <v>29.698275862068968</v>
      </c>
      <c r="F17" s="8">
        <f t="shared" si="1"/>
        <v>47.97284901852871</v>
      </c>
      <c r="G17" s="9">
        <f t="shared" si="1"/>
        <v>42.45014245014245</v>
      </c>
      <c r="H17" s="8">
        <f t="shared" si="1"/>
        <v>28.424529265552113</v>
      </c>
      <c r="I17" s="8">
        <f t="shared" si="1"/>
        <v>4.635544635544635</v>
      </c>
      <c r="J17" s="8">
        <f t="shared" si="1"/>
        <v>45.35229325718282</v>
      </c>
      <c r="K17" s="8">
        <f t="shared" si="1"/>
        <v>39.668528193118355</v>
      </c>
      <c r="L17" s="8">
        <f t="shared" si="1"/>
        <v>56.015497553017944</v>
      </c>
      <c r="M17" s="9">
        <f t="shared" si="1"/>
        <v>54.72679965307893</v>
      </c>
    </row>
    <row r="18" spans="1:13" ht="12.75" customHeight="1">
      <c r="A18" s="59"/>
      <c r="B18" s="11"/>
      <c r="C18" s="15"/>
      <c r="D18" s="15"/>
      <c r="E18" s="15"/>
      <c r="F18" s="15"/>
      <c r="G18" s="16"/>
      <c r="H18" s="5"/>
      <c r="I18" s="6"/>
      <c r="J18" s="6"/>
      <c r="K18" s="6"/>
      <c r="L18" s="6"/>
      <c r="M18" s="7"/>
    </row>
    <row r="19" spans="1:13" ht="15" customHeight="1">
      <c r="A19" s="60" t="s">
        <v>14</v>
      </c>
      <c r="B19" s="48">
        <v>3383</v>
      </c>
      <c r="C19" s="49">
        <v>2615</v>
      </c>
      <c r="D19" s="49">
        <v>768</v>
      </c>
      <c r="E19" s="49">
        <v>480</v>
      </c>
      <c r="F19" s="49">
        <v>244</v>
      </c>
      <c r="G19" s="51">
        <v>44</v>
      </c>
      <c r="H19" s="43">
        <v>5155</v>
      </c>
      <c r="I19" s="43">
        <v>3326</v>
      </c>
      <c r="J19" s="43">
        <v>1829</v>
      </c>
      <c r="K19" s="43">
        <v>1495</v>
      </c>
      <c r="L19" s="43">
        <v>321</v>
      </c>
      <c r="M19" s="52">
        <v>13</v>
      </c>
    </row>
    <row r="20" spans="1:13" ht="15" customHeight="1">
      <c r="A20" s="57" t="s">
        <v>84</v>
      </c>
      <c r="B20" s="2">
        <f>+B19/$B$19*100</f>
        <v>100</v>
      </c>
      <c r="C20" s="8">
        <f>+C19/$B$19*100</f>
        <v>77.29825598581141</v>
      </c>
      <c r="D20" s="8">
        <f>+D19/$B$19*100</f>
        <v>22.70174401418859</v>
      </c>
      <c r="E20" s="8">
        <f>E19/D19*100</f>
        <v>62.5</v>
      </c>
      <c r="F20" s="8">
        <f>F19/D19*100</f>
        <v>31.770833333333332</v>
      </c>
      <c r="G20" s="9">
        <f>G19/D19*100</f>
        <v>5.729166666666666</v>
      </c>
      <c r="H20" s="15">
        <f>+H19/$H$19*100</f>
        <v>100</v>
      </c>
      <c r="I20" s="12">
        <f>+I19/$H$19*100</f>
        <v>64.51988360814744</v>
      </c>
      <c r="J20" s="12">
        <f>+J19/$H$19*100</f>
        <v>35.480116391852576</v>
      </c>
      <c r="K20" s="8">
        <f>K19/J19*100</f>
        <v>81.73865500273372</v>
      </c>
      <c r="L20" s="8">
        <f>L19/J19*100</f>
        <v>17.550574084199017</v>
      </c>
      <c r="M20" s="9">
        <f>M19/J19*100</f>
        <v>0.7107709130672498</v>
      </c>
    </row>
    <row r="21" spans="1:13" ht="15" customHeight="1">
      <c r="A21" s="57" t="s">
        <v>85</v>
      </c>
      <c r="B21" s="13">
        <f aca="true" t="shared" si="2" ref="B21:M21">+B19/B7*100</f>
        <v>12.630203472092589</v>
      </c>
      <c r="C21" s="8">
        <f t="shared" si="2"/>
        <v>25.390814642198272</v>
      </c>
      <c r="D21" s="8">
        <f t="shared" si="2"/>
        <v>4.658498119616644</v>
      </c>
      <c r="E21" s="8">
        <f t="shared" si="2"/>
        <v>5.172413793103448</v>
      </c>
      <c r="F21" s="8">
        <f t="shared" si="2"/>
        <v>4.476242891212621</v>
      </c>
      <c r="G21" s="9">
        <f t="shared" si="2"/>
        <v>2.507122507122507</v>
      </c>
      <c r="H21" s="8">
        <f t="shared" si="2"/>
        <v>17.55252136606626</v>
      </c>
      <c r="I21" s="8">
        <f t="shared" si="2"/>
        <v>27.23996723996724</v>
      </c>
      <c r="J21" s="8">
        <f t="shared" si="2"/>
        <v>10.659129319890436</v>
      </c>
      <c r="K21" s="8">
        <f t="shared" si="2"/>
        <v>13.466042154566745</v>
      </c>
      <c r="L21" s="8">
        <f t="shared" si="2"/>
        <v>6.545676998368679</v>
      </c>
      <c r="M21" s="9">
        <f t="shared" si="2"/>
        <v>1.1274934952298352</v>
      </c>
    </row>
    <row r="22" spans="1:13" ht="12.75" customHeight="1">
      <c r="A22" s="59"/>
      <c r="B22" s="2"/>
      <c r="C22" s="3"/>
      <c r="D22" s="3"/>
      <c r="E22" s="3"/>
      <c r="F22" s="3"/>
      <c r="G22" s="4"/>
      <c r="H22" s="5"/>
      <c r="I22" s="6"/>
      <c r="J22" s="6"/>
      <c r="K22" s="6"/>
      <c r="L22" s="6"/>
      <c r="M22" s="7"/>
    </row>
    <row r="23" spans="1:13" ht="15" customHeight="1">
      <c r="A23" s="61" t="s">
        <v>15</v>
      </c>
      <c r="B23" s="48">
        <v>8707</v>
      </c>
      <c r="C23" s="49">
        <v>6161</v>
      </c>
      <c r="D23" s="49">
        <v>2546</v>
      </c>
      <c r="E23" s="49">
        <v>2259</v>
      </c>
      <c r="F23" s="49">
        <v>259</v>
      </c>
      <c r="G23" s="51">
        <v>28</v>
      </c>
      <c r="H23" s="43">
        <v>15511</v>
      </c>
      <c r="I23" s="43">
        <v>8115</v>
      </c>
      <c r="J23" s="43">
        <v>7396</v>
      </c>
      <c r="K23" s="43">
        <v>5664</v>
      </c>
      <c r="L23" s="43">
        <v>1461</v>
      </c>
      <c r="M23" s="52">
        <v>271</v>
      </c>
    </row>
    <row r="24" spans="1:13" ht="15" customHeight="1">
      <c r="A24" s="57" t="s">
        <v>13</v>
      </c>
      <c r="B24" s="2">
        <f>+B23/$B$23*100</f>
        <v>100</v>
      </c>
      <c r="C24" s="8">
        <f>+C23/$B$23*100</f>
        <v>70.75915929711726</v>
      </c>
      <c r="D24" s="8">
        <f>+D23/$B$23*100</f>
        <v>29.240840702882736</v>
      </c>
      <c r="E24" s="8">
        <f>E23/D23*100</f>
        <v>88.72741555380989</v>
      </c>
      <c r="F24" s="8">
        <f>F23/D23*100</f>
        <v>10.172820109976435</v>
      </c>
      <c r="G24" s="9">
        <f>G23/D23*100</f>
        <v>1.0997643362136684</v>
      </c>
      <c r="H24" s="5">
        <f>+H23/$H$23*100</f>
        <v>100</v>
      </c>
      <c r="I24" s="15">
        <f>+I23/$H$23*100</f>
        <v>52.31771001224937</v>
      </c>
      <c r="J24" s="15">
        <f>+J23/$H$23*100</f>
        <v>47.68228998775063</v>
      </c>
      <c r="K24" s="8">
        <f>K23/J23*100</f>
        <v>76.58193618171984</v>
      </c>
      <c r="L24" s="8">
        <f>L23/J23*100</f>
        <v>19.753921038399135</v>
      </c>
      <c r="M24" s="9">
        <f>M23/J23*100</f>
        <v>3.6641427798810167</v>
      </c>
    </row>
    <row r="25" spans="1:13" ht="15" customHeight="1">
      <c r="A25" s="57" t="s">
        <v>11</v>
      </c>
      <c r="B25" s="13">
        <f aca="true" t="shared" si="3" ref="B25:M25">+B23/B7*100</f>
        <v>32.50700018667164</v>
      </c>
      <c r="C25" s="8">
        <f t="shared" si="3"/>
        <v>59.82134187785222</v>
      </c>
      <c r="D25" s="8">
        <f t="shared" si="3"/>
        <v>15.44340652674997</v>
      </c>
      <c r="E25" s="8">
        <f t="shared" si="3"/>
        <v>24.342672413793103</v>
      </c>
      <c r="F25" s="8">
        <f t="shared" si="3"/>
        <v>4.7514217574756925</v>
      </c>
      <c r="G25" s="9">
        <f t="shared" si="3"/>
        <v>1.5954415954415955</v>
      </c>
      <c r="H25" s="8">
        <f t="shared" si="3"/>
        <v>52.81419183492798</v>
      </c>
      <c r="I25" s="8">
        <f t="shared" si="3"/>
        <v>66.46191646191646</v>
      </c>
      <c r="J25" s="8">
        <f t="shared" si="3"/>
        <v>43.10274491520485</v>
      </c>
      <c r="K25" s="8">
        <f t="shared" si="3"/>
        <v>51.017834624392</v>
      </c>
      <c r="L25" s="8">
        <f t="shared" si="3"/>
        <v>29.79200652528548</v>
      </c>
      <c r="M25" s="9">
        <f t="shared" si="3"/>
        <v>23.503902862098872</v>
      </c>
    </row>
    <row r="26" spans="1:13" ht="12.75" customHeight="1">
      <c r="A26" s="59"/>
      <c r="B26" s="2" t="s">
        <v>35</v>
      </c>
      <c r="C26" s="3" t="s">
        <v>34</v>
      </c>
      <c r="D26" s="3" t="s">
        <v>34</v>
      </c>
      <c r="E26" s="3" t="s">
        <v>34</v>
      </c>
      <c r="F26" s="3" t="s">
        <v>34</v>
      </c>
      <c r="G26" s="4" t="s">
        <v>34</v>
      </c>
      <c r="H26" s="5"/>
      <c r="I26" s="6"/>
      <c r="J26" s="6"/>
      <c r="K26" s="6"/>
      <c r="L26" s="6"/>
      <c r="M26" s="7"/>
    </row>
    <row r="27" spans="1:13" ht="15" customHeight="1">
      <c r="A27" s="56" t="s">
        <v>16</v>
      </c>
      <c r="B27" s="48">
        <v>54145</v>
      </c>
      <c r="C27" s="49">
        <v>3789</v>
      </c>
      <c r="D27" s="49">
        <v>50356</v>
      </c>
      <c r="E27" s="49">
        <v>9726</v>
      </c>
      <c r="F27" s="49">
        <v>18907</v>
      </c>
      <c r="G27" s="51">
        <v>21723</v>
      </c>
      <c r="H27" s="43">
        <v>42689</v>
      </c>
      <c r="I27" s="43">
        <v>4212</v>
      </c>
      <c r="J27" s="43">
        <v>38477</v>
      </c>
      <c r="K27" s="43">
        <v>10952</v>
      </c>
      <c r="L27" s="43">
        <v>14540</v>
      </c>
      <c r="M27" s="52">
        <v>12985</v>
      </c>
    </row>
    <row r="28" spans="1:13" ht="15" customHeight="1">
      <c r="A28" s="57" t="s">
        <v>13</v>
      </c>
      <c r="B28" s="2">
        <f>+B27/$B$27*100</f>
        <v>100</v>
      </c>
      <c r="C28" s="8">
        <f>+C27/$B$27*100</f>
        <v>6.997876073506326</v>
      </c>
      <c r="D28" s="8">
        <f>+D27/$B$27*100</f>
        <v>93.00212392649368</v>
      </c>
      <c r="E28" s="8">
        <f>E27/D27*100</f>
        <v>19.314480896020335</v>
      </c>
      <c r="F28" s="8">
        <f>F27/D27*100</f>
        <v>37.54666772579236</v>
      </c>
      <c r="G28" s="9">
        <f>G27/D27*100</f>
        <v>43.138851378187304</v>
      </c>
      <c r="H28" s="5">
        <f>+H27/$H$27*100</f>
        <v>100</v>
      </c>
      <c r="I28" s="12">
        <f>+I27/$H$27*100</f>
        <v>9.866710393778257</v>
      </c>
      <c r="J28" s="12">
        <f>+J27/$H$27*100</f>
        <v>90.13328960622175</v>
      </c>
      <c r="K28" s="8">
        <f>K27/J27*100</f>
        <v>28.463757569457076</v>
      </c>
      <c r="L28" s="8">
        <f>L27/J27*100</f>
        <v>37.78880889882267</v>
      </c>
      <c r="M28" s="9">
        <f>M27/J27*100</f>
        <v>33.74743353172025</v>
      </c>
    </row>
    <row r="29" spans="1:13" ht="15" customHeight="1">
      <c r="A29" s="57" t="s">
        <v>17</v>
      </c>
      <c r="B29" s="13">
        <f aca="true" t="shared" si="4" ref="B29:M29">+B27/B32*100</f>
        <v>94.874715261959</v>
      </c>
      <c r="C29" s="8">
        <f t="shared" si="4"/>
        <v>744.400785854617</v>
      </c>
      <c r="D29" s="8">
        <f t="shared" si="4"/>
        <v>89.02954332490586</v>
      </c>
      <c r="E29" s="8">
        <f t="shared" si="4"/>
        <v>94.10740203193033</v>
      </c>
      <c r="F29" s="8">
        <f t="shared" si="4"/>
        <v>81.14940555388644</v>
      </c>
      <c r="G29" s="9">
        <f t="shared" si="4"/>
        <v>94.74854974484232</v>
      </c>
      <c r="H29" s="8">
        <f t="shared" si="4"/>
        <v>84.93295133500457</v>
      </c>
      <c r="I29" s="8">
        <f t="shared" si="4"/>
        <v>222.85714285714286</v>
      </c>
      <c r="J29" s="8">
        <f t="shared" si="4"/>
        <v>79.5439510460597</v>
      </c>
      <c r="K29" s="8">
        <f t="shared" si="4"/>
        <v>79.12723069142403</v>
      </c>
      <c r="L29" s="8">
        <f t="shared" si="4"/>
        <v>73.88962292915947</v>
      </c>
      <c r="M29" s="9">
        <f t="shared" si="4"/>
        <v>87.42930245084837</v>
      </c>
    </row>
    <row r="30" spans="1:13" ht="15" customHeight="1">
      <c r="A30" s="57" t="s">
        <v>18</v>
      </c>
      <c r="B30" s="13">
        <f aca="true" t="shared" si="5" ref="B30:M30">+B27/B7</f>
        <v>2.021467239126377</v>
      </c>
      <c r="C30" s="8">
        <f t="shared" si="5"/>
        <v>0.3678997960967084</v>
      </c>
      <c r="D30" s="8">
        <f t="shared" si="5"/>
        <v>3.054470459784059</v>
      </c>
      <c r="E30" s="8">
        <f t="shared" si="5"/>
        <v>1.0480603448275863</v>
      </c>
      <c r="F30" s="8">
        <f t="shared" si="5"/>
        <v>3.4685378829572557</v>
      </c>
      <c r="G30" s="9">
        <f t="shared" si="5"/>
        <v>12.377777777777778</v>
      </c>
      <c r="H30" s="8">
        <f t="shared" si="5"/>
        <v>1.4535394463550002</v>
      </c>
      <c r="I30" s="8">
        <f t="shared" si="5"/>
        <v>0.34496314496314495</v>
      </c>
      <c r="J30" s="8">
        <f t="shared" si="5"/>
        <v>2.242380092079958</v>
      </c>
      <c r="K30" s="8">
        <f t="shared" si="5"/>
        <v>0.9864889209151504</v>
      </c>
      <c r="L30" s="8">
        <f t="shared" si="5"/>
        <v>2.964926590538336</v>
      </c>
      <c r="M30" s="9">
        <f t="shared" si="5"/>
        <v>11.261925411968777</v>
      </c>
    </row>
    <row r="31" spans="1:13" ht="12.75" customHeight="1">
      <c r="A31" s="59"/>
      <c r="B31" s="2"/>
      <c r="C31" s="3"/>
      <c r="D31" s="3"/>
      <c r="E31" s="3"/>
      <c r="F31" s="3"/>
      <c r="G31" s="4"/>
      <c r="H31" s="5"/>
      <c r="I31" s="6"/>
      <c r="J31" s="6"/>
      <c r="K31" s="6"/>
      <c r="L31" s="6"/>
      <c r="M31" s="7"/>
    </row>
    <row r="32" spans="1:13" ht="15" customHeight="1">
      <c r="A32" s="60" t="s">
        <v>47</v>
      </c>
      <c r="B32" s="48">
        <v>57070</v>
      </c>
      <c r="C32" s="49">
        <v>509</v>
      </c>
      <c r="D32" s="49">
        <v>56561</v>
      </c>
      <c r="E32" s="49">
        <v>10335</v>
      </c>
      <c r="F32" s="49">
        <v>23299</v>
      </c>
      <c r="G32" s="51">
        <v>22927</v>
      </c>
      <c r="H32" s="43">
        <v>50262</v>
      </c>
      <c r="I32" s="43">
        <v>1890</v>
      </c>
      <c r="J32" s="43">
        <v>48372</v>
      </c>
      <c r="K32" s="43">
        <v>13841</v>
      </c>
      <c r="L32" s="43">
        <v>19678</v>
      </c>
      <c r="M32" s="52">
        <v>14852</v>
      </c>
    </row>
    <row r="33" spans="1:13" ht="15" customHeight="1">
      <c r="A33" s="57" t="s">
        <v>13</v>
      </c>
      <c r="B33" s="2">
        <f>+B32/$B$32*100</f>
        <v>100</v>
      </c>
      <c r="C33" s="8">
        <f>+C32/$B$32*100</f>
        <v>0.8918871561240582</v>
      </c>
      <c r="D33" s="8">
        <f>+D32/$B$32*100</f>
        <v>99.10811284387594</v>
      </c>
      <c r="E33" s="8">
        <f>E32/D32*100</f>
        <v>18.272307773907816</v>
      </c>
      <c r="F33" s="8">
        <f>F32/D32*100</f>
        <v>41.192694612895814</v>
      </c>
      <c r="G33" s="9">
        <f>G32/D32*100</f>
        <v>40.534997613196374</v>
      </c>
      <c r="H33" s="5">
        <f>+H32/$H$32*100</f>
        <v>100</v>
      </c>
      <c r="I33" s="12">
        <f>+I32/$H$32*100</f>
        <v>3.760296048704787</v>
      </c>
      <c r="J33" s="12">
        <f>+J32/$H$32*100</f>
        <v>96.23970395129521</v>
      </c>
      <c r="K33" s="8">
        <f>K32/J32*100</f>
        <v>28.613660795501527</v>
      </c>
      <c r="L33" s="8">
        <f>L32/J32*100</f>
        <v>40.680559001075004</v>
      </c>
      <c r="M33" s="9">
        <f>M32/J32*100</f>
        <v>30.703712891755565</v>
      </c>
    </row>
    <row r="34" spans="1:13" ht="15" customHeight="1">
      <c r="A34" s="57" t="s">
        <v>18</v>
      </c>
      <c r="B34" s="13">
        <f aca="true" t="shared" si="6" ref="B34:M34">+B32/B7</f>
        <v>2.1306701512040322</v>
      </c>
      <c r="C34" s="8">
        <f t="shared" si="6"/>
        <v>0.049422274007185164</v>
      </c>
      <c r="D34" s="8">
        <f t="shared" si="6"/>
        <v>3.4308504185369406</v>
      </c>
      <c r="E34" s="8">
        <f t="shared" si="6"/>
        <v>1.1136853448275863</v>
      </c>
      <c r="F34" s="8">
        <f t="shared" si="6"/>
        <v>4.274261603375527</v>
      </c>
      <c r="G34" s="9">
        <f t="shared" si="6"/>
        <v>13.063817663817664</v>
      </c>
      <c r="H34" s="8">
        <f t="shared" si="6"/>
        <v>1.7113963703224488</v>
      </c>
      <c r="I34" s="8">
        <f t="shared" si="6"/>
        <v>0.1547911547911548</v>
      </c>
      <c r="J34" s="8">
        <f t="shared" si="6"/>
        <v>2.8190453989160207</v>
      </c>
      <c r="K34" s="8">
        <f t="shared" si="6"/>
        <v>1.2467123040893533</v>
      </c>
      <c r="L34" s="8">
        <f t="shared" si="6"/>
        <v>4.012642740619902</v>
      </c>
      <c r="M34" s="9">
        <f t="shared" si="6"/>
        <v>12.881179531656548</v>
      </c>
    </row>
    <row r="35" spans="1:13" ht="14.25" customHeight="1">
      <c r="A35" s="62"/>
      <c r="B35" s="17"/>
      <c r="C35" s="18"/>
      <c r="D35" s="18"/>
      <c r="E35" s="18"/>
      <c r="F35" s="5"/>
      <c r="G35" s="7"/>
      <c r="H35" s="5"/>
      <c r="I35" s="6"/>
      <c r="J35" s="6"/>
      <c r="K35" s="6"/>
      <c r="L35" s="6"/>
      <c r="M35" s="7"/>
    </row>
    <row r="36" spans="1:13" ht="15" customHeight="1">
      <c r="A36" s="63" t="s">
        <v>48</v>
      </c>
      <c r="B36" s="48">
        <v>1526</v>
      </c>
      <c r="C36" s="49">
        <v>353</v>
      </c>
      <c r="D36" s="49">
        <v>1173</v>
      </c>
      <c r="E36" s="49">
        <v>514</v>
      </c>
      <c r="F36" s="49">
        <v>411</v>
      </c>
      <c r="G36" s="51">
        <v>248</v>
      </c>
      <c r="H36" s="43">
        <v>1496</v>
      </c>
      <c r="I36" s="43">
        <v>554</v>
      </c>
      <c r="J36" s="43">
        <v>942</v>
      </c>
      <c r="K36" s="43">
        <v>488</v>
      </c>
      <c r="L36" s="43">
        <v>330</v>
      </c>
      <c r="M36" s="52">
        <v>124</v>
      </c>
    </row>
    <row r="37" spans="1:13" ht="15" customHeight="1">
      <c r="A37" s="57" t="s">
        <v>13</v>
      </c>
      <c r="B37" s="19">
        <f>+B36/$B$36*100</f>
        <v>100</v>
      </c>
      <c r="C37" s="8">
        <f>+C36/$B$36*100</f>
        <v>23.13237221494102</v>
      </c>
      <c r="D37" s="8">
        <f>+D36/$B$36*100</f>
        <v>76.86762778505897</v>
      </c>
      <c r="E37" s="8">
        <f>E36/D36*100</f>
        <v>43.81926683716965</v>
      </c>
      <c r="F37" s="8">
        <f>F36/D36*100</f>
        <v>35.0383631713555</v>
      </c>
      <c r="G37" s="9">
        <f>G36/D36*100</f>
        <v>21.14236999147485</v>
      </c>
      <c r="H37" s="20">
        <f>+H36/$H$36*100</f>
        <v>100</v>
      </c>
      <c r="I37" s="12">
        <f>+I36/$H$36*100</f>
        <v>37.032085561497325</v>
      </c>
      <c r="J37" s="12">
        <f>+J36/$H$36*100</f>
        <v>62.96791443850267</v>
      </c>
      <c r="K37" s="8">
        <f>K36/J36*100</f>
        <v>51.80467091295117</v>
      </c>
      <c r="L37" s="8">
        <f>L36/J36*100</f>
        <v>35.03184713375796</v>
      </c>
      <c r="M37" s="9">
        <f>M36/J36*100</f>
        <v>13.163481953290871</v>
      </c>
    </row>
    <row r="38" spans="1:13" ht="15" customHeight="1">
      <c r="A38" s="57" t="s">
        <v>19</v>
      </c>
      <c r="B38" s="13">
        <f aca="true" t="shared" si="7" ref="B38:M38">+B36/B32*100</f>
        <v>2.673909234273699</v>
      </c>
      <c r="C38" s="8">
        <f t="shared" si="7"/>
        <v>69.3516699410609</v>
      </c>
      <c r="D38" s="8">
        <f t="shared" si="7"/>
        <v>2.0738671522780714</v>
      </c>
      <c r="E38" s="8">
        <f t="shared" si="7"/>
        <v>4.973391388485728</v>
      </c>
      <c r="F38" s="8">
        <f t="shared" si="7"/>
        <v>1.7640242070475125</v>
      </c>
      <c r="G38" s="9">
        <f t="shared" si="7"/>
        <v>1.0816940724909496</v>
      </c>
      <c r="H38" s="8">
        <f t="shared" si="7"/>
        <v>2.9764036449007203</v>
      </c>
      <c r="I38" s="8">
        <f t="shared" si="7"/>
        <v>29.31216931216931</v>
      </c>
      <c r="J38" s="8">
        <f t="shared" si="7"/>
        <v>1.9474075911684448</v>
      </c>
      <c r="K38" s="8">
        <f t="shared" si="7"/>
        <v>3.5257568094790837</v>
      </c>
      <c r="L38" s="8">
        <f t="shared" si="7"/>
        <v>1.6769996950909645</v>
      </c>
      <c r="M38" s="9">
        <f t="shared" si="7"/>
        <v>0.8349043899811474</v>
      </c>
    </row>
    <row r="39" spans="1:13" ht="15" customHeight="1">
      <c r="A39" s="57" t="s">
        <v>18</v>
      </c>
      <c r="B39" s="13">
        <f aca="true" t="shared" si="8" ref="B39:M39">+B36/B7</f>
        <v>0.056972185924958</v>
      </c>
      <c r="C39" s="8">
        <f t="shared" si="8"/>
        <v>0.03427517234682979</v>
      </c>
      <c r="D39" s="8">
        <f t="shared" si="8"/>
        <v>0.07115127987383234</v>
      </c>
      <c r="E39" s="8">
        <f t="shared" si="8"/>
        <v>0.05538793103448276</v>
      </c>
      <c r="F39" s="8">
        <f t="shared" si="8"/>
        <v>0.07539900935608146</v>
      </c>
      <c r="G39" s="9">
        <f t="shared" si="8"/>
        <v>0.1413105413105413</v>
      </c>
      <c r="H39" s="8">
        <f t="shared" si="8"/>
        <v>0.05093806394497599</v>
      </c>
      <c r="I39" s="8">
        <f t="shared" si="8"/>
        <v>0.045372645372645376</v>
      </c>
      <c r="J39" s="8">
        <f t="shared" si="8"/>
        <v>0.054898304096975346</v>
      </c>
      <c r="K39" s="8">
        <f t="shared" si="8"/>
        <v>0.04395604395604396</v>
      </c>
      <c r="L39" s="8">
        <f t="shared" si="8"/>
        <v>0.06729200652528548</v>
      </c>
      <c r="M39" s="9">
        <f t="shared" si="8"/>
        <v>0.10754553339115351</v>
      </c>
    </row>
    <row r="40" spans="1:13" ht="15" customHeight="1">
      <c r="A40" s="64"/>
      <c r="B40" s="2"/>
      <c r="C40" s="3"/>
      <c r="D40" s="3"/>
      <c r="E40" s="3"/>
      <c r="F40" s="3"/>
      <c r="G40" s="4"/>
      <c r="H40" s="5"/>
      <c r="I40" s="6"/>
      <c r="J40" s="6"/>
      <c r="K40" s="6"/>
      <c r="L40" s="6"/>
      <c r="M40" s="7"/>
    </row>
    <row r="41" spans="1:13" ht="15" customHeight="1">
      <c r="A41" s="65" t="s">
        <v>46</v>
      </c>
      <c r="B41" s="48">
        <v>53654</v>
      </c>
      <c r="C41" s="49">
        <v>8</v>
      </c>
      <c r="D41" s="49">
        <v>53646</v>
      </c>
      <c r="E41" s="49">
        <v>9611</v>
      </c>
      <c r="F41" s="49">
        <v>22303</v>
      </c>
      <c r="G41" s="51">
        <v>21732</v>
      </c>
      <c r="H41" s="43">
        <v>46888</v>
      </c>
      <c r="I41" s="43">
        <v>4</v>
      </c>
      <c r="J41" s="43">
        <v>46884</v>
      </c>
      <c r="K41" s="43">
        <v>13274</v>
      </c>
      <c r="L41" s="43">
        <v>19145</v>
      </c>
      <c r="M41" s="52">
        <v>14465</v>
      </c>
    </row>
    <row r="42" spans="1:13" ht="15" customHeight="1">
      <c r="A42" s="57" t="s">
        <v>13</v>
      </c>
      <c r="B42" s="2">
        <f>+B41/$B$41*100</f>
        <v>100</v>
      </c>
      <c r="C42" s="8">
        <f>+C41/$B$41*100</f>
        <v>0.014910351511536886</v>
      </c>
      <c r="D42" s="8">
        <f>+D41/$B$41*100</f>
        <v>99.98508964848847</v>
      </c>
      <c r="E42" s="8">
        <f>E41/D41*100</f>
        <v>17.915594825336463</v>
      </c>
      <c r="F42" s="8">
        <f>F41/D41*100</f>
        <v>41.57439510867539</v>
      </c>
      <c r="G42" s="9">
        <f>G41/D41*100</f>
        <v>40.51001006598815</v>
      </c>
      <c r="H42" s="5">
        <f>+H41/$H$41*100</f>
        <v>100</v>
      </c>
      <c r="I42" s="12">
        <f>+I41/$H$41*100</f>
        <v>0.008530967411704489</v>
      </c>
      <c r="J42" s="12">
        <f>+J41/$H$41*100</f>
        <v>99.9914690325883</v>
      </c>
      <c r="K42" s="8">
        <f>K41/J41*100</f>
        <v>28.312430679976114</v>
      </c>
      <c r="L42" s="8">
        <f>L41/J41*100</f>
        <v>40.8348263800017</v>
      </c>
      <c r="M42" s="9">
        <f>M41/J41*100</f>
        <v>30.852742940022182</v>
      </c>
    </row>
    <row r="43" spans="1:13" ht="15" customHeight="1">
      <c r="A43" s="57" t="s">
        <v>17</v>
      </c>
      <c r="B43" s="13">
        <f aca="true" t="shared" si="9" ref="B43:M43">+B41/B32*100</f>
        <v>94.0143683196075</v>
      </c>
      <c r="C43" s="8">
        <f t="shared" si="9"/>
        <v>1.5717092337917484</v>
      </c>
      <c r="D43" s="8">
        <f t="shared" si="9"/>
        <v>94.84627216633369</v>
      </c>
      <c r="E43" s="8">
        <f t="shared" si="9"/>
        <v>92.99467827769715</v>
      </c>
      <c r="F43" s="8">
        <f t="shared" si="9"/>
        <v>95.72513841795785</v>
      </c>
      <c r="G43" s="9">
        <f t="shared" si="9"/>
        <v>94.7878047716666</v>
      </c>
      <c r="H43" s="8">
        <f t="shared" si="9"/>
        <v>93.28717520194184</v>
      </c>
      <c r="I43" s="8">
        <f t="shared" si="9"/>
        <v>0.21164021164021166</v>
      </c>
      <c r="J43" s="8">
        <f t="shared" si="9"/>
        <v>96.9238402381543</v>
      </c>
      <c r="K43" s="8">
        <f t="shared" si="9"/>
        <v>95.903475182429</v>
      </c>
      <c r="L43" s="8">
        <f t="shared" si="9"/>
        <v>97.29139140156519</v>
      </c>
      <c r="M43" s="9">
        <f t="shared" si="9"/>
        <v>97.39429033126852</v>
      </c>
    </row>
    <row r="44" spans="1:13" ht="15" customHeight="1">
      <c r="A44" s="58" t="s">
        <v>18</v>
      </c>
      <c r="B44" s="21">
        <f aca="true" t="shared" si="10" ref="B44:M44">+B41/B7</f>
        <v>2.0031360836288967</v>
      </c>
      <c r="C44" s="22">
        <f t="shared" si="10"/>
        <v>0.0007767744441207885</v>
      </c>
      <c r="D44" s="22">
        <f t="shared" si="10"/>
        <v>3.2540337255853453</v>
      </c>
      <c r="E44" s="22">
        <f t="shared" si="10"/>
        <v>1.0356681034482758</v>
      </c>
      <c r="F44" s="22">
        <f t="shared" si="10"/>
        <v>4.091542836176848</v>
      </c>
      <c r="G44" s="23">
        <f t="shared" si="10"/>
        <v>12.382905982905983</v>
      </c>
      <c r="H44" s="22">
        <f t="shared" si="10"/>
        <v>1.596513330382376</v>
      </c>
      <c r="I44" s="22">
        <f t="shared" si="10"/>
        <v>0.0003276003276003276</v>
      </c>
      <c r="J44" s="22">
        <f t="shared" si="10"/>
        <v>2.7323270586864035</v>
      </c>
      <c r="K44" s="22">
        <f t="shared" si="10"/>
        <v>1.195640425148622</v>
      </c>
      <c r="L44" s="22">
        <f t="shared" si="10"/>
        <v>3.903955954323002</v>
      </c>
      <c r="M44" s="23">
        <f t="shared" si="10"/>
        <v>12.545533391153512</v>
      </c>
    </row>
    <row r="45" spans="1:13" ht="15" customHeight="1">
      <c r="A45" s="120" t="s">
        <v>42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</row>
    <row r="46" spans="1:13" ht="14.25" customHeight="1">
      <c r="A46" s="82" t="s">
        <v>20</v>
      </c>
      <c r="B46" s="24"/>
      <c r="C46" s="25"/>
      <c r="D46" s="49">
        <v>52229</v>
      </c>
      <c r="E46" s="49">
        <v>9449</v>
      </c>
      <c r="F46" s="49">
        <v>21964</v>
      </c>
      <c r="G46" s="51">
        <v>20816</v>
      </c>
      <c r="H46" s="53" t="s">
        <v>34</v>
      </c>
      <c r="I46" s="53" t="s">
        <v>34</v>
      </c>
      <c r="J46" s="54">
        <f>SUM(M46+L46+K46)</f>
        <v>70648.95999999999</v>
      </c>
      <c r="K46" s="54">
        <v>13666.83</v>
      </c>
      <c r="L46" s="54">
        <f>SUM(F46+G46)</f>
        <v>42780</v>
      </c>
      <c r="M46" s="55">
        <v>14202.13</v>
      </c>
    </row>
    <row r="47" spans="1:13" ht="14.25" customHeight="1">
      <c r="A47" s="68" t="s">
        <v>9</v>
      </c>
      <c r="B47" s="24"/>
      <c r="C47" s="25"/>
      <c r="D47" s="3">
        <f>+D46/$D$46*100</f>
        <v>100</v>
      </c>
      <c r="E47" s="8">
        <f>+E46/$D$46*100</f>
        <v>18.091481743858775</v>
      </c>
      <c r="F47" s="8">
        <f>+F46/$D$46*100</f>
        <v>42.05326542725306</v>
      </c>
      <c r="G47" s="9">
        <f>+G46/$D$46*100</f>
        <v>39.85525282888817</v>
      </c>
      <c r="H47" s="25"/>
      <c r="I47" s="26"/>
      <c r="J47" s="3">
        <f>+J46/$J$46*100</f>
        <v>100</v>
      </c>
      <c r="K47" s="8">
        <f>+K46/$J$46*100</f>
        <v>19.344700898640266</v>
      </c>
      <c r="L47" s="8">
        <f>+L46/$J$46*100</f>
        <v>60.5529083513756</v>
      </c>
      <c r="M47" s="9">
        <f>+M46/$J$46*100</f>
        <v>20.10239074998415</v>
      </c>
    </row>
    <row r="48" spans="1:13" ht="14.25" customHeight="1">
      <c r="A48" s="83"/>
      <c r="B48" s="11"/>
      <c r="C48" s="5"/>
      <c r="D48" s="3"/>
      <c r="E48" s="3"/>
      <c r="F48" s="3"/>
      <c r="G48" s="4"/>
      <c r="H48" s="5"/>
      <c r="I48" s="6"/>
      <c r="J48" s="6"/>
      <c r="K48" s="6"/>
      <c r="L48" s="6"/>
      <c r="M48" s="7"/>
    </row>
    <row r="49" spans="1:13" ht="14.25" customHeight="1">
      <c r="A49" s="29" t="s">
        <v>41</v>
      </c>
      <c r="B49" s="27"/>
      <c r="C49" s="28"/>
      <c r="D49" s="79">
        <v>98.2</v>
      </c>
      <c r="E49" s="79">
        <v>99.2</v>
      </c>
      <c r="F49" s="79">
        <v>99.1</v>
      </c>
      <c r="G49" s="80">
        <v>99.7</v>
      </c>
      <c r="H49" s="81"/>
      <c r="I49" s="81"/>
      <c r="J49" s="54">
        <v>101.38</v>
      </c>
      <c r="K49" s="45">
        <v>103.41</v>
      </c>
      <c r="L49" s="45">
        <v>101.62</v>
      </c>
      <c r="M49" s="55">
        <v>99.22</v>
      </c>
    </row>
    <row r="50" spans="1:13" ht="14.25" customHeight="1">
      <c r="A50" s="84"/>
      <c r="B50" s="11"/>
      <c r="C50" s="5"/>
      <c r="D50" s="5"/>
      <c r="E50" s="5"/>
      <c r="F50" s="5"/>
      <c r="G50" s="7"/>
      <c r="H50" s="5"/>
      <c r="I50" s="6"/>
      <c r="J50" s="6"/>
      <c r="K50" s="6"/>
      <c r="L50" s="6"/>
      <c r="M50" s="7"/>
    </row>
    <row r="51" spans="1:13" ht="14.25" customHeight="1">
      <c r="A51" s="85" t="s">
        <v>21</v>
      </c>
      <c r="B51" s="2"/>
      <c r="C51" s="3"/>
      <c r="D51" s="3"/>
      <c r="E51" s="3"/>
      <c r="F51" s="3"/>
      <c r="G51" s="4"/>
      <c r="H51" s="5"/>
      <c r="I51" s="6"/>
      <c r="J51" s="6"/>
      <c r="K51" s="6"/>
      <c r="L51" s="6"/>
      <c r="M51" s="7"/>
    </row>
    <row r="52" spans="1:13" ht="14.25" customHeight="1">
      <c r="A52" s="68" t="s">
        <v>22</v>
      </c>
      <c r="B52" s="24"/>
      <c r="C52" s="25"/>
      <c r="D52" s="49">
        <v>13904</v>
      </c>
      <c r="E52" s="49">
        <v>7600</v>
      </c>
      <c r="F52" s="49">
        <v>4770</v>
      </c>
      <c r="G52" s="51">
        <v>1534</v>
      </c>
      <c r="H52" s="53"/>
      <c r="I52" s="53"/>
      <c r="J52" s="43">
        <v>16044</v>
      </c>
      <c r="K52" s="43">
        <v>10356</v>
      </c>
      <c r="L52" s="43">
        <v>4615</v>
      </c>
      <c r="M52" s="52">
        <v>1073</v>
      </c>
    </row>
    <row r="53" spans="1:13" ht="14.25" customHeight="1">
      <c r="A53" s="68" t="s">
        <v>23</v>
      </c>
      <c r="B53" s="24"/>
      <c r="C53" s="25"/>
      <c r="D53" s="8">
        <f>+D52/D7*100</f>
        <v>84.338226373893</v>
      </c>
      <c r="E53" s="8">
        <f>+E52/E7*100</f>
        <v>81.89655172413794</v>
      </c>
      <c r="F53" s="8">
        <f>+F52/F7*100</f>
        <v>87.50687947165657</v>
      </c>
      <c r="G53" s="9">
        <f>+G52/G7*100</f>
        <v>87.4074074074074</v>
      </c>
      <c r="H53" s="25"/>
      <c r="I53" s="26"/>
      <c r="J53" s="8">
        <f>+J52/J7*100</f>
        <v>93.50195232822426</v>
      </c>
      <c r="K53" s="8">
        <f>+K52/K7*100</f>
        <v>93.28049000180147</v>
      </c>
      <c r="L53" s="8">
        <f>+L52/L7*100</f>
        <v>94.1068515497553</v>
      </c>
      <c r="M53" s="9">
        <f>+M52/M7*100</f>
        <v>93.06157849089333</v>
      </c>
    </row>
    <row r="54" spans="1:13" ht="14.25" customHeight="1">
      <c r="A54" s="68" t="s">
        <v>24</v>
      </c>
      <c r="B54" s="24"/>
      <c r="C54" s="25"/>
      <c r="D54" s="3">
        <v>42224</v>
      </c>
      <c r="E54" s="3">
        <v>7508</v>
      </c>
      <c r="F54" s="3">
        <v>17787</v>
      </c>
      <c r="G54" s="4">
        <v>16929</v>
      </c>
      <c r="H54" s="25"/>
      <c r="I54" s="26"/>
      <c r="J54" s="6">
        <v>35863</v>
      </c>
      <c r="K54" s="6">
        <v>16240</v>
      </c>
      <c r="L54" s="6">
        <v>16451</v>
      </c>
      <c r="M54" s="7">
        <v>3171</v>
      </c>
    </row>
    <row r="55" spans="1:13" ht="14.25" customHeight="1">
      <c r="A55" s="68" t="s">
        <v>25</v>
      </c>
      <c r="B55" s="24"/>
      <c r="C55" s="25"/>
      <c r="D55" s="8">
        <f>+D54/D41*100</f>
        <v>78.70857100249785</v>
      </c>
      <c r="E55" s="8">
        <f>+E54/E41*100</f>
        <v>78.11882218291541</v>
      </c>
      <c r="F55" s="8">
        <f>+F54/F41*100</f>
        <v>79.75160292337353</v>
      </c>
      <c r="G55" s="9">
        <f>+G54/G41*100</f>
        <v>77.89895085588073</v>
      </c>
      <c r="H55" s="25"/>
      <c r="I55" s="26"/>
      <c r="J55" s="8">
        <f>+J54/J41*100</f>
        <v>76.49304666837301</v>
      </c>
      <c r="K55" s="8">
        <f>+K54/K41*100</f>
        <v>122.34443272562905</v>
      </c>
      <c r="L55" s="8">
        <f>+L54/L41*100</f>
        <v>85.92844084617394</v>
      </c>
      <c r="M55" s="9">
        <f>+M54/M41*100</f>
        <v>21.92188040096785</v>
      </c>
    </row>
    <row r="56" spans="1:13" ht="14.25" customHeight="1">
      <c r="A56" s="68"/>
      <c r="B56" s="11"/>
      <c r="C56" s="5"/>
      <c r="D56" s="8"/>
      <c r="E56" s="8"/>
      <c r="F56" s="8"/>
      <c r="G56" s="9"/>
      <c r="H56" s="5"/>
      <c r="I56" s="6"/>
      <c r="J56" s="6"/>
      <c r="K56" s="6"/>
      <c r="L56" s="6"/>
      <c r="M56" s="7"/>
    </row>
    <row r="57" spans="1:13" ht="14.25" customHeight="1">
      <c r="A57" s="30" t="s">
        <v>44</v>
      </c>
      <c r="B57" s="11"/>
      <c r="C57" s="5"/>
      <c r="D57" s="5"/>
      <c r="E57" s="5"/>
      <c r="F57" s="5"/>
      <c r="G57" s="7"/>
      <c r="H57" s="5"/>
      <c r="I57" s="6"/>
      <c r="J57" s="6"/>
      <c r="K57" s="6"/>
      <c r="L57" s="6"/>
      <c r="M57" s="7"/>
    </row>
    <row r="58" spans="1:13" ht="14.25" customHeight="1">
      <c r="A58" s="86" t="s">
        <v>37</v>
      </c>
      <c r="B58" s="11"/>
      <c r="C58" s="5"/>
      <c r="D58" s="5"/>
      <c r="E58" s="5"/>
      <c r="F58" s="5"/>
      <c r="G58" s="7"/>
      <c r="H58" s="5"/>
      <c r="I58" s="6"/>
      <c r="J58" s="6"/>
      <c r="K58" s="6"/>
      <c r="L58" s="6"/>
      <c r="M58" s="7"/>
    </row>
    <row r="59" spans="1:13" ht="14.25" customHeight="1">
      <c r="A59" s="68" t="s">
        <v>22</v>
      </c>
      <c r="B59" s="48">
        <v>9527</v>
      </c>
      <c r="C59" s="49">
        <v>471</v>
      </c>
      <c r="D59" s="49">
        <v>9056</v>
      </c>
      <c r="E59" s="49">
        <v>3284</v>
      </c>
      <c r="F59" s="49">
        <v>4225</v>
      </c>
      <c r="G59" s="51">
        <v>1547</v>
      </c>
      <c r="H59" s="43">
        <v>11241</v>
      </c>
      <c r="I59" s="43">
        <v>1914</v>
      </c>
      <c r="J59" s="43">
        <v>9327</v>
      </c>
      <c r="K59" s="43">
        <v>4945</v>
      </c>
      <c r="L59" s="43">
        <v>3422</v>
      </c>
      <c r="M59" s="52">
        <v>960</v>
      </c>
    </row>
    <row r="60" spans="1:13" ht="14.25" customHeight="1">
      <c r="A60" s="68" t="s">
        <v>11</v>
      </c>
      <c r="B60" s="13">
        <f aca="true" t="shared" si="11" ref="B60:M60">+B59/B7*100</f>
        <v>35.56841515773754</v>
      </c>
      <c r="C60" s="8">
        <f t="shared" si="11"/>
        <v>4.573259539761142</v>
      </c>
      <c r="D60" s="8">
        <f t="shared" si="11"/>
        <v>54.93145699381293</v>
      </c>
      <c r="E60" s="8">
        <f t="shared" si="11"/>
        <v>35.38793103448276</v>
      </c>
      <c r="F60" s="8">
        <f t="shared" si="11"/>
        <v>77.50871399743167</v>
      </c>
      <c r="G60" s="9">
        <f t="shared" si="11"/>
        <v>88.14814814814815</v>
      </c>
      <c r="H60" s="8">
        <f t="shared" si="11"/>
        <v>38.275051925499675</v>
      </c>
      <c r="I60" s="8">
        <f t="shared" si="11"/>
        <v>15.675675675675677</v>
      </c>
      <c r="J60" s="8">
        <f t="shared" si="11"/>
        <v>54.35631447054025</v>
      </c>
      <c r="K60" s="8">
        <f t="shared" si="11"/>
        <v>44.54152404972077</v>
      </c>
      <c r="L60" s="8">
        <f t="shared" si="11"/>
        <v>69.77977161500816</v>
      </c>
      <c r="M60" s="9">
        <f t="shared" si="11"/>
        <v>83.26105810928014</v>
      </c>
    </row>
    <row r="61" spans="1:13" ht="14.25" customHeight="1">
      <c r="A61" s="68" t="s">
        <v>26</v>
      </c>
      <c r="B61" s="48">
        <v>34328</v>
      </c>
      <c r="C61" s="49">
        <v>937</v>
      </c>
      <c r="D61" s="49">
        <v>33391</v>
      </c>
      <c r="E61" s="49">
        <v>7402</v>
      </c>
      <c r="F61" s="49">
        <v>15120</v>
      </c>
      <c r="G61" s="51">
        <v>10869</v>
      </c>
      <c r="H61" s="43">
        <v>36305</v>
      </c>
      <c r="I61" s="43">
        <v>4408</v>
      </c>
      <c r="J61" s="43">
        <v>31897</v>
      </c>
      <c r="K61" s="43">
        <v>12858</v>
      </c>
      <c r="L61" s="43">
        <v>13152</v>
      </c>
      <c r="M61" s="52">
        <v>5887</v>
      </c>
    </row>
    <row r="62" spans="1:13" ht="14.25" customHeight="1">
      <c r="A62" s="68" t="s">
        <v>9</v>
      </c>
      <c r="B62" s="2">
        <f>+B61/$B$61*100</f>
        <v>100</v>
      </c>
      <c r="C62" s="8">
        <f>+C61/$B$61*100</f>
        <v>2.7295502213936147</v>
      </c>
      <c r="D62" s="8">
        <f>+D61/$B$61*100</f>
        <v>97.27044977860638</v>
      </c>
      <c r="E62" s="8">
        <f>E61/D61*100</f>
        <v>22.167649965559583</v>
      </c>
      <c r="F62" s="8">
        <f>F61/D61*100</f>
        <v>45.28166272348837</v>
      </c>
      <c r="G62" s="9">
        <f>G61/D61*100</f>
        <v>32.55068731095206</v>
      </c>
      <c r="H62" s="10">
        <f aca="true" t="shared" si="12" ref="H62:M62">+H61/$H$61*100</f>
        <v>100</v>
      </c>
      <c r="I62" s="8">
        <f t="shared" si="12"/>
        <v>12.14157829500069</v>
      </c>
      <c r="J62" s="8">
        <f t="shared" si="12"/>
        <v>87.85842170499932</v>
      </c>
      <c r="K62" s="8">
        <f t="shared" si="12"/>
        <v>35.41660928246798</v>
      </c>
      <c r="L62" s="8">
        <f t="shared" si="12"/>
        <v>36.22641509433962</v>
      </c>
      <c r="M62" s="9">
        <f t="shared" si="12"/>
        <v>16.21539732819171</v>
      </c>
    </row>
    <row r="63" spans="1:13" ht="14.25" customHeight="1">
      <c r="A63" s="68" t="s">
        <v>27</v>
      </c>
      <c r="B63" s="13">
        <f aca="true" t="shared" si="13" ref="B63:M63">+B61/B7</f>
        <v>1.281612843009147</v>
      </c>
      <c r="C63" s="8">
        <f t="shared" si="13"/>
        <v>0.09097970676764734</v>
      </c>
      <c r="D63" s="8">
        <f t="shared" si="13"/>
        <v>2.0254155040640542</v>
      </c>
      <c r="E63" s="8">
        <f t="shared" si="13"/>
        <v>0.7976293103448275</v>
      </c>
      <c r="F63" s="8">
        <f t="shared" si="13"/>
        <v>2.773802971931756</v>
      </c>
      <c r="G63" s="9">
        <f t="shared" si="13"/>
        <v>6.193162393162393</v>
      </c>
      <c r="H63" s="8">
        <f t="shared" si="13"/>
        <v>1.2361673873812524</v>
      </c>
      <c r="I63" s="8">
        <f t="shared" si="13"/>
        <v>0.36101556101556104</v>
      </c>
      <c r="J63" s="8">
        <f t="shared" si="13"/>
        <v>1.858907861763506</v>
      </c>
      <c r="K63" s="8">
        <f t="shared" si="13"/>
        <v>1.1581696991533057</v>
      </c>
      <c r="L63" s="8">
        <f t="shared" si="13"/>
        <v>2.6818923327895594</v>
      </c>
      <c r="M63" s="9">
        <f t="shared" si="13"/>
        <v>5.105810928013877</v>
      </c>
    </row>
    <row r="64" spans="1:13" ht="14.25" customHeight="1">
      <c r="A64" s="68"/>
      <c r="B64" s="13"/>
      <c r="C64" s="8"/>
      <c r="D64" s="8"/>
      <c r="E64" s="8"/>
      <c r="F64" s="8"/>
      <c r="G64" s="9"/>
      <c r="H64" s="8"/>
      <c r="I64" s="8"/>
      <c r="J64" s="8"/>
      <c r="K64" s="8"/>
      <c r="L64" s="8"/>
      <c r="M64" s="9"/>
    </row>
    <row r="65" spans="1:13" ht="14.25" customHeight="1">
      <c r="A65" s="87" t="s">
        <v>28</v>
      </c>
      <c r="B65" s="11"/>
      <c r="C65" s="5"/>
      <c r="D65" s="5"/>
      <c r="E65" s="5"/>
      <c r="F65" s="5"/>
      <c r="G65" s="7"/>
      <c r="H65" s="5"/>
      <c r="I65" s="6"/>
      <c r="J65" s="6"/>
      <c r="K65" s="6"/>
      <c r="L65" s="6"/>
      <c r="M65" s="7"/>
    </row>
    <row r="66" spans="1:13" ht="14.25" customHeight="1">
      <c r="A66" s="68" t="s">
        <v>29</v>
      </c>
      <c r="B66" s="48">
        <v>1839</v>
      </c>
      <c r="C66" s="49">
        <v>467</v>
      </c>
      <c r="D66" s="49">
        <v>1372</v>
      </c>
      <c r="E66" s="49">
        <v>607</v>
      </c>
      <c r="F66" s="49">
        <v>541</v>
      </c>
      <c r="G66" s="51">
        <v>244</v>
      </c>
      <c r="H66" s="43">
        <v>918</v>
      </c>
      <c r="I66" s="43">
        <v>315</v>
      </c>
      <c r="J66" s="43">
        <v>603</v>
      </c>
      <c r="K66" s="43">
        <v>403</v>
      </c>
      <c r="L66" s="43">
        <v>144</v>
      </c>
      <c r="M66" s="52">
        <v>56</v>
      </c>
    </row>
    <row r="67" spans="1:13" ht="14.25" customHeight="1">
      <c r="A67" s="68" t="s">
        <v>11</v>
      </c>
      <c r="B67" s="13">
        <f aca="true" t="shared" si="14" ref="B67:M67">+B66/B7*100</f>
        <v>6.865783087549001</v>
      </c>
      <c r="C67" s="8">
        <f t="shared" si="14"/>
        <v>4.534420817555103</v>
      </c>
      <c r="D67" s="8">
        <f t="shared" si="14"/>
        <v>8.322212786606817</v>
      </c>
      <c r="E67" s="8">
        <f t="shared" si="14"/>
        <v>6.5409482758620685</v>
      </c>
      <c r="F67" s="8">
        <f t="shared" si="14"/>
        <v>9.924784443221426</v>
      </c>
      <c r="G67" s="9">
        <f t="shared" si="14"/>
        <v>13.903133903133902</v>
      </c>
      <c r="H67" s="8">
        <f t="shared" si="14"/>
        <v>3.125744832987163</v>
      </c>
      <c r="I67" s="8">
        <f t="shared" si="14"/>
        <v>2.5798525798525795</v>
      </c>
      <c r="J67" s="8">
        <f t="shared" si="14"/>
        <v>3.514190803659887</v>
      </c>
      <c r="K67" s="8">
        <f t="shared" si="14"/>
        <v>3.629976580796253</v>
      </c>
      <c r="L67" s="8">
        <f t="shared" si="14"/>
        <v>2.936378466557912</v>
      </c>
      <c r="M67" s="9">
        <f t="shared" si="14"/>
        <v>4.856895056374675</v>
      </c>
    </row>
    <row r="68" spans="1:13" ht="14.25" customHeight="1">
      <c r="A68" s="68" t="s">
        <v>30</v>
      </c>
      <c r="B68" s="48">
        <v>4192</v>
      </c>
      <c r="C68" s="49">
        <v>934</v>
      </c>
      <c r="D68" s="49">
        <v>3258</v>
      </c>
      <c r="E68" s="49">
        <v>1367</v>
      </c>
      <c r="F68" s="49">
        <v>1323</v>
      </c>
      <c r="G68" s="51">
        <v>568</v>
      </c>
      <c r="H68" s="43">
        <v>2151</v>
      </c>
      <c r="I68" s="43">
        <v>678</v>
      </c>
      <c r="J68" s="43">
        <v>1473</v>
      </c>
      <c r="K68" s="43">
        <v>874</v>
      </c>
      <c r="L68" s="43">
        <v>417</v>
      </c>
      <c r="M68" s="52">
        <v>182</v>
      </c>
    </row>
    <row r="69" spans="1:13" ht="14.25" customHeight="1">
      <c r="A69" s="68" t="s">
        <v>13</v>
      </c>
      <c r="B69" s="2">
        <f>+B68/$B$68*100</f>
        <v>100</v>
      </c>
      <c r="C69" s="8">
        <f>+C68/$B$68*100</f>
        <v>22.280534351145036</v>
      </c>
      <c r="D69" s="8">
        <f>+D68/$B$68*100</f>
        <v>77.71946564885496</v>
      </c>
      <c r="E69" s="8">
        <f>E68/D68*100</f>
        <v>41.958256599140576</v>
      </c>
      <c r="F69" s="8">
        <f>F68/D68*100</f>
        <v>40.607734806629836</v>
      </c>
      <c r="G69" s="9">
        <f>G68/D68*100</f>
        <v>17.43400859422959</v>
      </c>
      <c r="H69" s="10">
        <f>+H68/$H$68*100</f>
        <v>100</v>
      </c>
      <c r="I69" s="8">
        <f>+I68/$H$68*100</f>
        <v>31.520223152022314</v>
      </c>
      <c r="J69" s="8">
        <f>+J68/$H$68*100</f>
        <v>68.47977684797767</v>
      </c>
      <c r="K69" s="8">
        <f>K68/J68*100</f>
        <v>59.334691106585204</v>
      </c>
      <c r="L69" s="8">
        <f>L68/J68*100</f>
        <v>28.30957230142566</v>
      </c>
      <c r="M69" s="9">
        <f>M68/J68*100</f>
        <v>12.355736591989137</v>
      </c>
    </row>
    <row r="70" spans="1:13" ht="14.25" customHeight="1">
      <c r="A70" s="68" t="s">
        <v>38</v>
      </c>
      <c r="B70" s="13">
        <f aca="true" t="shared" si="15" ref="B70:M70">+B68/B7</f>
        <v>0.15650550681351502</v>
      </c>
      <c r="C70" s="8">
        <f t="shared" si="15"/>
        <v>0.09068841635110204</v>
      </c>
      <c r="D70" s="8">
        <f t="shared" si="15"/>
        <v>0.19762222491811235</v>
      </c>
      <c r="E70" s="8">
        <f t="shared" si="15"/>
        <v>0.1473060344827586</v>
      </c>
      <c r="F70" s="8">
        <f t="shared" si="15"/>
        <v>0.2427077600440286</v>
      </c>
      <c r="G70" s="9">
        <f t="shared" si="15"/>
        <v>0.32364672364672364</v>
      </c>
      <c r="H70" s="8">
        <f t="shared" si="15"/>
        <v>0.0732404916748953</v>
      </c>
      <c r="I70" s="8">
        <f t="shared" si="15"/>
        <v>0.05552825552825553</v>
      </c>
      <c r="J70" s="8">
        <f t="shared" si="15"/>
        <v>0.08584416341278629</v>
      </c>
      <c r="K70" s="8">
        <f t="shared" si="15"/>
        <v>0.0787245541343902</v>
      </c>
      <c r="L70" s="8">
        <f t="shared" si="15"/>
        <v>0.0850326264274062</v>
      </c>
      <c r="M70" s="9">
        <f t="shared" si="15"/>
        <v>0.15784908933217692</v>
      </c>
    </row>
    <row r="71" spans="1:13" ht="14.25" customHeight="1">
      <c r="A71" s="68"/>
      <c r="B71" s="13"/>
      <c r="C71" s="8"/>
      <c r="D71" s="8"/>
      <c r="E71" s="8"/>
      <c r="F71" s="8"/>
      <c r="G71" s="9"/>
      <c r="H71" s="8"/>
      <c r="I71" s="8"/>
      <c r="J71" s="8"/>
      <c r="K71" s="8"/>
      <c r="L71" s="8"/>
      <c r="M71" s="9"/>
    </row>
    <row r="72" spans="1:13" ht="14.25" customHeight="1">
      <c r="A72" s="87" t="s">
        <v>31</v>
      </c>
      <c r="B72" s="11"/>
      <c r="C72" s="5"/>
      <c r="D72" s="5"/>
      <c r="E72" s="5"/>
      <c r="F72" s="5"/>
      <c r="G72" s="7"/>
      <c r="H72" s="5"/>
      <c r="I72" s="6"/>
      <c r="J72" s="6"/>
      <c r="K72" s="6"/>
      <c r="L72" s="6"/>
      <c r="M72" s="7"/>
    </row>
    <row r="73" spans="1:13" ht="14.25" customHeight="1">
      <c r="A73" s="68" t="s">
        <v>29</v>
      </c>
      <c r="B73" s="48">
        <v>16154</v>
      </c>
      <c r="C73" s="49">
        <v>4932</v>
      </c>
      <c r="D73" s="49">
        <v>11222</v>
      </c>
      <c r="E73" s="49">
        <v>6320</v>
      </c>
      <c r="F73" s="49">
        <v>3681</v>
      </c>
      <c r="G73" s="51">
        <v>1221</v>
      </c>
      <c r="H73" s="43">
        <v>13528</v>
      </c>
      <c r="I73" s="43">
        <v>4269</v>
      </c>
      <c r="J73" s="43">
        <v>9259</v>
      </c>
      <c r="K73" s="43">
        <v>5847</v>
      </c>
      <c r="L73" s="43">
        <v>2798</v>
      </c>
      <c r="M73" s="52">
        <v>614</v>
      </c>
    </row>
    <row r="74" spans="1:13" ht="14.25" customHeight="1">
      <c r="A74" s="68" t="s">
        <v>32</v>
      </c>
      <c r="B74" s="13">
        <f aca="true" t="shared" si="16" ref="B74:M74">+B73/B7*100</f>
        <v>60.30987492999813</v>
      </c>
      <c r="C74" s="8">
        <f t="shared" si="16"/>
        <v>47.888144480046606</v>
      </c>
      <c r="D74" s="8">
        <f t="shared" si="16"/>
        <v>68.06987747179424</v>
      </c>
      <c r="E74" s="8">
        <f t="shared" si="16"/>
        <v>68.10344827586206</v>
      </c>
      <c r="F74" s="8">
        <f t="shared" si="16"/>
        <v>67.52889378095762</v>
      </c>
      <c r="G74" s="9">
        <f t="shared" si="16"/>
        <v>69.57264957264957</v>
      </c>
      <c r="H74" s="8">
        <f t="shared" si="16"/>
        <v>46.062174401579895</v>
      </c>
      <c r="I74" s="8">
        <f t="shared" si="16"/>
        <v>34.96314496314496</v>
      </c>
      <c r="J74" s="8">
        <f t="shared" si="16"/>
        <v>53.960020980243605</v>
      </c>
      <c r="K74" s="8">
        <f t="shared" si="16"/>
        <v>52.66618627274365</v>
      </c>
      <c r="L74" s="8">
        <f t="shared" si="16"/>
        <v>57.05546492659054</v>
      </c>
      <c r="M74" s="9">
        <f t="shared" si="16"/>
        <v>53.25238508239376</v>
      </c>
    </row>
    <row r="75" spans="1:13" ht="14.25" customHeight="1">
      <c r="A75" s="68" t="s">
        <v>67</v>
      </c>
      <c r="B75" s="48">
        <v>97022</v>
      </c>
      <c r="C75" s="49">
        <v>24259</v>
      </c>
      <c r="D75" s="49">
        <v>72763</v>
      </c>
      <c r="E75" s="49">
        <v>34679</v>
      </c>
      <c r="F75" s="49">
        <v>26514</v>
      </c>
      <c r="G75" s="51">
        <v>11570</v>
      </c>
      <c r="H75" s="43">
        <v>90246</v>
      </c>
      <c r="I75" s="43">
        <v>25680</v>
      </c>
      <c r="J75" s="43">
        <v>64566</v>
      </c>
      <c r="K75" s="43">
        <v>38060</v>
      </c>
      <c r="L75" s="43">
        <v>21011</v>
      </c>
      <c r="M75" s="52">
        <v>5495</v>
      </c>
    </row>
    <row r="76" spans="1:13" ht="14.25" customHeight="1">
      <c r="A76" s="68" t="s">
        <v>9</v>
      </c>
      <c r="B76" s="2">
        <f>+B75/$B$75*100</f>
        <v>100</v>
      </c>
      <c r="C76" s="8">
        <f>+C75/$B$75*100</f>
        <v>25.00360742924285</v>
      </c>
      <c r="D76" s="8">
        <f>+D75/$B$75*100</f>
        <v>74.99639257075715</v>
      </c>
      <c r="E76" s="8">
        <f>E75/D75*100</f>
        <v>47.660211920893865</v>
      </c>
      <c r="F76" s="8">
        <f>F75/D75*100</f>
        <v>36.43884941522477</v>
      </c>
      <c r="G76" s="9">
        <f>G75/D75*100</f>
        <v>15.900938663881368</v>
      </c>
      <c r="H76" s="10">
        <f>+H75/$H$75*100</f>
        <v>100</v>
      </c>
      <c r="I76" s="8">
        <f>+I75/$H$75*100</f>
        <v>28.45555481683399</v>
      </c>
      <c r="J76" s="8">
        <f>+J75/$H$75*100</f>
        <v>71.54444518316602</v>
      </c>
      <c r="K76" s="8">
        <f>K75/J75*100</f>
        <v>58.94743363380107</v>
      </c>
      <c r="L76" s="8">
        <f>L75/J75*100</f>
        <v>32.541895115076045</v>
      </c>
      <c r="M76" s="9">
        <f>M75/J75*100</f>
        <v>8.510671251122883</v>
      </c>
    </row>
    <row r="77" spans="1:13" ht="14.25" customHeight="1">
      <c r="A77" s="68" t="s">
        <v>39</v>
      </c>
      <c r="B77" s="13">
        <f aca="true" t="shared" si="17" ref="B77:M77">+B75/B7</f>
        <v>3.6222512600336008</v>
      </c>
      <c r="C77" s="8">
        <f t="shared" si="17"/>
        <v>2.3554714049907757</v>
      </c>
      <c r="D77" s="8">
        <f t="shared" si="17"/>
        <v>4.413623680698775</v>
      </c>
      <c r="E77" s="8">
        <f t="shared" si="17"/>
        <v>3.736961206896552</v>
      </c>
      <c r="F77" s="8">
        <f t="shared" si="17"/>
        <v>4.864061640066043</v>
      </c>
      <c r="G77" s="9">
        <f t="shared" si="17"/>
        <v>6.592592592592593</v>
      </c>
      <c r="H77" s="8">
        <f t="shared" si="17"/>
        <v>3.07283189757908</v>
      </c>
      <c r="I77" s="8">
        <f t="shared" si="17"/>
        <v>2.1031941031941033</v>
      </c>
      <c r="J77" s="8">
        <f t="shared" si="17"/>
        <v>3.7628066903665713</v>
      </c>
      <c r="K77" s="8">
        <f t="shared" si="17"/>
        <v>3.428211133129166</v>
      </c>
      <c r="L77" s="8">
        <f t="shared" si="17"/>
        <v>4.2844616639477975</v>
      </c>
      <c r="M77" s="9">
        <f t="shared" si="17"/>
        <v>4.765828274067649</v>
      </c>
    </row>
    <row r="78" spans="1:13" ht="14.25" customHeight="1">
      <c r="A78" s="88"/>
      <c r="B78" s="13"/>
      <c r="C78" s="8"/>
      <c r="D78" s="8"/>
      <c r="E78" s="8"/>
      <c r="F78" s="8"/>
      <c r="G78" s="9"/>
      <c r="H78" s="8"/>
      <c r="I78" s="8"/>
      <c r="J78" s="8"/>
      <c r="K78" s="8"/>
      <c r="L78" s="8"/>
      <c r="M78" s="9"/>
    </row>
    <row r="79" spans="1:13" ht="14.25" customHeight="1">
      <c r="A79" s="87" t="s">
        <v>68</v>
      </c>
      <c r="B79" s="2"/>
      <c r="C79" s="3"/>
      <c r="D79" s="3"/>
      <c r="E79" s="3"/>
      <c r="F79" s="3"/>
      <c r="G79" s="4"/>
      <c r="H79" s="5"/>
      <c r="I79" s="6"/>
      <c r="J79" s="6"/>
      <c r="K79" s="6"/>
      <c r="L79" s="6"/>
      <c r="M79" s="7"/>
    </row>
    <row r="80" spans="1:13" ht="14.25" customHeight="1">
      <c r="A80" s="68" t="s">
        <v>29</v>
      </c>
      <c r="B80" s="48">
        <v>7349</v>
      </c>
      <c r="C80" s="49">
        <v>1895</v>
      </c>
      <c r="D80" s="49">
        <v>5454</v>
      </c>
      <c r="E80" s="49">
        <v>2704</v>
      </c>
      <c r="F80" s="49">
        <v>1966</v>
      </c>
      <c r="G80" s="51">
        <v>784</v>
      </c>
      <c r="H80" s="43">
        <v>6090</v>
      </c>
      <c r="I80" s="43">
        <v>1641</v>
      </c>
      <c r="J80" s="43">
        <v>4449</v>
      </c>
      <c r="K80" s="43">
        <v>2487</v>
      </c>
      <c r="L80" s="43">
        <v>1526</v>
      </c>
      <c r="M80" s="52">
        <v>436</v>
      </c>
    </row>
    <row r="81" spans="1:13" ht="14.25" customHeight="1">
      <c r="A81" s="68" t="s">
        <v>32</v>
      </c>
      <c r="B81" s="13">
        <f aca="true" t="shared" si="18" ref="B81:M81">+B80/B7*100</f>
        <v>27.436998319955197</v>
      </c>
      <c r="C81" s="8">
        <f t="shared" si="18"/>
        <v>18.399844645111177</v>
      </c>
      <c r="D81" s="8">
        <f t="shared" si="18"/>
        <v>33.08261555259008</v>
      </c>
      <c r="E81" s="8">
        <f t="shared" si="18"/>
        <v>29.13793103448276</v>
      </c>
      <c r="F81" s="8">
        <f t="shared" si="18"/>
        <v>36.06677673821317</v>
      </c>
      <c r="G81" s="9">
        <f t="shared" si="18"/>
        <v>44.67236467236467</v>
      </c>
      <c r="H81" s="8">
        <f t="shared" si="18"/>
        <v>20.73615036262726</v>
      </c>
      <c r="I81" s="8">
        <f t="shared" si="18"/>
        <v>13.439803439803441</v>
      </c>
      <c r="J81" s="8">
        <f t="shared" si="18"/>
        <v>25.92808438720205</v>
      </c>
      <c r="K81" s="8">
        <f t="shared" si="18"/>
        <v>22.4013691226806</v>
      </c>
      <c r="L81" s="8">
        <f t="shared" si="18"/>
        <v>31.117455138662315</v>
      </c>
      <c r="M81" s="9">
        <f t="shared" si="18"/>
        <v>37.8143972246314</v>
      </c>
    </row>
    <row r="82" spans="1:13" ht="14.25" customHeight="1">
      <c r="A82" s="68" t="s">
        <v>33</v>
      </c>
      <c r="B82" s="48">
        <v>52714</v>
      </c>
      <c r="C82" s="49">
        <v>10787</v>
      </c>
      <c r="D82" s="49">
        <v>41927</v>
      </c>
      <c r="E82" s="49">
        <v>18737</v>
      </c>
      <c r="F82" s="49">
        <v>15745</v>
      </c>
      <c r="G82" s="51">
        <v>7445</v>
      </c>
      <c r="H82" s="43">
        <v>43534</v>
      </c>
      <c r="I82" s="43">
        <v>10399</v>
      </c>
      <c r="J82" s="43">
        <v>33135</v>
      </c>
      <c r="K82" s="43">
        <v>17197</v>
      </c>
      <c r="L82" s="43">
        <v>11752</v>
      </c>
      <c r="M82" s="52">
        <v>4186</v>
      </c>
    </row>
    <row r="83" spans="1:13" ht="14.25" customHeight="1">
      <c r="A83" s="68" t="s">
        <v>9</v>
      </c>
      <c r="B83" s="2">
        <f>+B82/$B$82*100</f>
        <v>100</v>
      </c>
      <c r="C83" s="8">
        <f>+C82/$B$82*100</f>
        <v>20.46325454338506</v>
      </c>
      <c r="D83" s="8">
        <f>+D82/$B$82*100</f>
        <v>79.53674545661494</v>
      </c>
      <c r="E83" s="8">
        <f>E82/D82*100</f>
        <v>44.689579507238776</v>
      </c>
      <c r="F83" s="8">
        <f>F82/D82*100</f>
        <v>37.55336656569752</v>
      </c>
      <c r="G83" s="9">
        <f>G82/D82*100</f>
        <v>17.75705392706371</v>
      </c>
      <c r="H83" s="10">
        <f>+H82/$H$82*100</f>
        <v>100</v>
      </c>
      <c r="I83" s="8">
        <f>+I82/$H$82*100</f>
        <v>23.887076767583956</v>
      </c>
      <c r="J83" s="8">
        <f>+J82/$H$82*100</f>
        <v>76.11292323241604</v>
      </c>
      <c r="K83" s="8">
        <f>K82/J82*100</f>
        <v>51.89980383280519</v>
      </c>
      <c r="L83" s="8">
        <f>L82/J82*100</f>
        <v>35.46702882148785</v>
      </c>
      <c r="M83" s="9">
        <f>M82/J82*100</f>
        <v>12.633167345706955</v>
      </c>
    </row>
    <row r="84" spans="1:13" ht="14.25" customHeight="1">
      <c r="A84" s="89" t="s">
        <v>40</v>
      </c>
      <c r="B84" s="21">
        <f aca="true" t="shared" si="19" ref="B84:M84">+B82/B7</f>
        <v>1.9680418144483853</v>
      </c>
      <c r="C84" s="22">
        <f t="shared" si="19"/>
        <v>1.0473832410913682</v>
      </c>
      <c r="D84" s="22">
        <f t="shared" si="19"/>
        <v>2.5431881596506125</v>
      </c>
      <c r="E84" s="22">
        <f t="shared" si="19"/>
        <v>2.019073275862069</v>
      </c>
      <c r="F84" s="22">
        <f t="shared" si="19"/>
        <v>2.888460832874702</v>
      </c>
      <c r="G84" s="23">
        <f t="shared" si="19"/>
        <v>4.2421652421652425</v>
      </c>
      <c r="H84" s="22">
        <f t="shared" si="19"/>
        <v>1.4823112806019954</v>
      </c>
      <c r="I84" s="22">
        <f t="shared" si="19"/>
        <v>0.8516789516789517</v>
      </c>
      <c r="J84" s="22">
        <f t="shared" si="19"/>
        <v>1.931056588379276</v>
      </c>
      <c r="K84" s="22">
        <f t="shared" si="19"/>
        <v>1.5490001801477211</v>
      </c>
      <c r="L84" s="22">
        <f t="shared" si="19"/>
        <v>2.396411092985318</v>
      </c>
      <c r="M84" s="23">
        <f t="shared" si="19"/>
        <v>3.6305290546400695</v>
      </c>
    </row>
    <row r="85" spans="1:13" ht="14.25" customHeight="1">
      <c r="A85" s="120" t="s">
        <v>42</v>
      </c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</row>
  </sheetData>
  <sheetProtection/>
  <mergeCells count="13">
    <mergeCell ref="A85:M85"/>
    <mergeCell ref="A1:M1"/>
    <mergeCell ref="A4:A6"/>
    <mergeCell ref="B4:G4"/>
    <mergeCell ref="H4:M4"/>
    <mergeCell ref="B5:B6"/>
    <mergeCell ref="C5:C6"/>
    <mergeCell ref="D5:G5"/>
    <mergeCell ref="H5:H6"/>
    <mergeCell ref="G3:I3"/>
    <mergeCell ref="I5:I6"/>
    <mergeCell ref="J5:M5"/>
    <mergeCell ref="A45:M45"/>
  </mergeCells>
  <printOptions/>
  <pageMargins left="1" right="0.75" top="1" bottom="1" header="0.5" footer="0.5"/>
  <pageSetup firstPageNumber="31" useFirstPageNumber="1" horizontalDpi="600" verticalDpi="600" orientation="portrait" r:id="rId1"/>
  <headerFooter alignWithMargins="0">
    <oddFooter xml:space="preserve">&amp;L&amp;"Arial Narrow,Regular"&amp;9Zila Series : Kishoreganj&amp;C&amp;"Arial Narrow,Regular"&amp;P&amp;R
&amp;9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85"/>
  <sheetViews>
    <sheetView view="pageLayout" zoomScaleNormal="125" workbookViewId="0" topLeftCell="A10">
      <selection activeCell="O25" sqref="O25"/>
    </sheetView>
  </sheetViews>
  <sheetFormatPr defaultColWidth="9.140625" defaultRowHeight="15" customHeight="1"/>
  <cols>
    <col min="1" max="1" width="19.140625" style="43" customWidth="1"/>
    <col min="2" max="13" width="5.57421875" style="43" customWidth="1"/>
    <col min="14" max="16384" width="9.140625" style="43" customWidth="1"/>
  </cols>
  <sheetData>
    <row r="1" spans="1:13" ht="15" customHeight="1">
      <c r="A1" s="111" t="s">
        <v>59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5" customHeight="1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5" customHeight="1">
      <c r="A3" s="102" t="s">
        <v>49</v>
      </c>
      <c r="B3" s="103"/>
      <c r="C3" s="103"/>
      <c r="D3" s="103"/>
      <c r="E3" s="103"/>
      <c r="F3" s="103"/>
      <c r="G3" s="105" t="s">
        <v>75</v>
      </c>
      <c r="H3" s="105"/>
      <c r="I3" s="105"/>
      <c r="J3" s="105"/>
      <c r="K3" s="106" t="s">
        <v>0</v>
      </c>
      <c r="L3" s="106"/>
      <c r="M3" s="103"/>
    </row>
    <row r="4" spans="1:13" ht="15" customHeight="1">
      <c r="A4" s="131" t="s">
        <v>1</v>
      </c>
      <c r="B4" s="128">
        <v>1996</v>
      </c>
      <c r="C4" s="128"/>
      <c r="D4" s="128"/>
      <c r="E4" s="128"/>
      <c r="F4" s="128"/>
      <c r="G4" s="128"/>
      <c r="H4" s="128">
        <v>2008</v>
      </c>
      <c r="I4" s="128"/>
      <c r="J4" s="128"/>
      <c r="K4" s="128"/>
      <c r="L4" s="128"/>
      <c r="M4" s="128"/>
    </row>
    <row r="5" spans="1:13" ht="15" customHeight="1">
      <c r="A5" s="132"/>
      <c r="B5" s="129" t="s">
        <v>2</v>
      </c>
      <c r="C5" s="129" t="s">
        <v>36</v>
      </c>
      <c r="D5" s="128" t="s">
        <v>3</v>
      </c>
      <c r="E5" s="128"/>
      <c r="F5" s="128"/>
      <c r="G5" s="128"/>
      <c r="H5" s="129" t="s">
        <v>2</v>
      </c>
      <c r="I5" s="129" t="s">
        <v>36</v>
      </c>
      <c r="J5" s="128" t="s">
        <v>3</v>
      </c>
      <c r="K5" s="128"/>
      <c r="L5" s="128"/>
      <c r="M5" s="128"/>
    </row>
    <row r="6" spans="1:13" ht="15" customHeight="1">
      <c r="A6" s="133"/>
      <c r="B6" s="129"/>
      <c r="C6" s="129"/>
      <c r="D6" s="1" t="s">
        <v>4</v>
      </c>
      <c r="E6" s="1" t="s">
        <v>5</v>
      </c>
      <c r="F6" s="1" t="s">
        <v>6</v>
      </c>
      <c r="G6" s="1" t="s">
        <v>7</v>
      </c>
      <c r="H6" s="129"/>
      <c r="I6" s="129"/>
      <c r="J6" s="1" t="s">
        <v>4</v>
      </c>
      <c r="K6" s="1" t="s">
        <v>5</v>
      </c>
      <c r="L6" s="1" t="s">
        <v>6</v>
      </c>
      <c r="M6" s="1" t="s">
        <v>7</v>
      </c>
    </row>
    <row r="7" spans="1:13" ht="15" customHeight="1">
      <c r="A7" s="56" t="s">
        <v>8</v>
      </c>
      <c r="B7" s="48">
        <v>46967</v>
      </c>
      <c r="C7" s="49">
        <v>21569</v>
      </c>
      <c r="D7" s="49">
        <v>25398</v>
      </c>
      <c r="E7" s="49">
        <v>20197</v>
      </c>
      <c r="F7" s="49">
        <v>4413</v>
      </c>
      <c r="G7" s="51">
        <v>788</v>
      </c>
      <c r="H7" s="43">
        <v>66253</v>
      </c>
      <c r="I7" s="43">
        <v>34427</v>
      </c>
      <c r="J7" s="43">
        <v>31826</v>
      </c>
      <c r="K7" s="43">
        <v>26873</v>
      </c>
      <c r="L7" s="43">
        <v>4378</v>
      </c>
      <c r="M7" s="50">
        <v>575</v>
      </c>
    </row>
    <row r="8" spans="1:13" ht="15" customHeight="1">
      <c r="A8" s="57" t="s">
        <v>9</v>
      </c>
      <c r="B8" s="2">
        <f>+B7/$B$7*100</f>
        <v>100</v>
      </c>
      <c r="C8" s="8">
        <f>+C7/$B$7*100</f>
        <v>45.92373368535355</v>
      </c>
      <c r="D8" s="8">
        <f>+D7/$B$7*100</f>
        <v>54.076266314646446</v>
      </c>
      <c r="E8" s="8">
        <f>E7/D7*100</f>
        <v>79.52200960705568</v>
      </c>
      <c r="F8" s="8">
        <f>F7/D7*100</f>
        <v>17.375383888495158</v>
      </c>
      <c r="G8" s="9">
        <f>G7/D7*100</f>
        <v>3.1026065044491693</v>
      </c>
      <c r="H8" s="10">
        <f>+H7/$H$7*100</f>
        <v>100</v>
      </c>
      <c r="I8" s="8">
        <f>+I7/$H$7*100</f>
        <v>51.96292998052918</v>
      </c>
      <c r="J8" s="8">
        <f>+J7/$H$7*100</f>
        <v>48.03707001947082</v>
      </c>
      <c r="K8" s="8">
        <f>K7/J7*100</f>
        <v>84.43725256079935</v>
      </c>
      <c r="L8" s="8">
        <f>L7/J7*100</f>
        <v>13.756048513793754</v>
      </c>
      <c r="M8" s="9">
        <f>M7/J7*100</f>
        <v>1.8066989254069001</v>
      </c>
    </row>
    <row r="9" spans="1:13" ht="12.75" customHeight="1">
      <c r="A9" s="59"/>
      <c r="B9" s="2"/>
      <c r="C9" s="3"/>
      <c r="D9" s="3"/>
      <c r="E9" s="3"/>
      <c r="F9" s="3"/>
      <c r="G9" s="4"/>
      <c r="H9" s="5"/>
      <c r="I9" s="6"/>
      <c r="J9" s="6"/>
      <c r="K9" s="6"/>
      <c r="L9" s="6"/>
      <c r="M9" s="7"/>
    </row>
    <row r="10" spans="1:13" ht="15" customHeight="1">
      <c r="A10" s="56" t="s">
        <v>45</v>
      </c>
      <c r="B10" s="11"/>
      <c r="C10" s="5"/>
      <c r="D10" s="5"/>
      <c r="E10" s="5"/>
      <c r="F10" s="5"/>
      <c r="G10" s="7"/>
      <c r="H10" s="5"/>
      <c r="I10" s="6"/>
      <c r="J10" s="6"/>
      <c r="K10" s="6"/>
      <c r="L10" s="6"/>
      <c r="M10" s="7"/>
    </row>
    <row r="11" spans="1:13" ht="15" customHeight="1">
      <c r="A11" s="60" t="s">
        <v>10</v>
      </c>
      <c r="B11" s="48">
        <v>34222</v>
      </c>
      <c r="C11" s="49">
        <v>17097</v>
      </c>
      <c r="D11" s="49">
        <v>17125</v>
      </c>
      <c r="E11" s="49">
        <v>14139</v>
      </c>
      <c r="F11" s="49">
        <v>2472</v>
      </c>
      <c r="G11" s="51">
        <v>514</v>
      </c>
      <c r="H11" s="43">
        <v>47676</v>
      </c>
      <c r="I11" s="43">
        <v>29896</v>
      </c>
      <c r="J11" s="43">
        <v>17780</v>
      </c>
      <c r="K11" s="43">
        <v>15312</v>
      </c>
      <c r="L11" s="43">
        <v>2172</v>
      </c>
      <c r="M11" s="52">
        <v>296</v>
      </c>
    </row>
    <row r="12" spans="1:13" ht="15" customHeight="1">
      <c r="A12" s="57" t="s">
        <v>84</v>
      </c>
      <c r="B12" s="2">
        <f>+B11/$B$11*100</f>
        <v>100</v>
      </c>
      <c r="C12" s="8">
        <f>+C11/$B$11*100</f>
        <v>49.959090643445734</v>
      </c>
      <c r="D12" s="8">
        <f>+D11/$B$11*100</f>
        <v>50.040909356554266</v>
      </c>
      <c r="E12" s="8">
        <f>E11/D11*100</f>
        <v>82.56350364963504</v>
      </c>
      <c r="F12" s="8">
        <f>F11/D11*100</f>
        <v>14.435036496350365</v>
      </c>
      <c r="G12" s="9">
        <f>G11/D11*100</f>
        <v>3.0014598540145987</v>
      </c>
      <c r="H12" s="5">
        <f>+H11/$H$11*100</f>
        <v>100</v>
      </c>
      <c r="I12" s="12">
        <f>+I11/$H$11*100</f>
        <v>62.7066029029281</v>
      </c>
      <c r="J12" s="12">
        <f>+J11/$H$11*100</f>
        <v>37.2933970970719</v>
      </c>
      <c r="K12" s="8">
        <f>K11/J11*100</f>
        <v>86.11923509561305</v>
      </c>
      <c r="L12" s="8">
        <f>L11/J11*100</f>
        <v>12.215973003374577</v>
      </c>
      <c r="M12" s="9">
        <f>M11/J11*100</f>
        <v>1.6647919010123735</v>
      </c>
    </row>
    <row r="13" spans="1:13" ht="15" customHeight="1">
      <c r="A13" s="57" t="s">
        <v>85</v>
      </c>
      <c r="B13" s="13">
        <f aca="true" t="shared" si="0" ref="B13:M13">+B11/B7*100</f>
        <v>72.86392573509059</v>
      </c>
      <c r="C13" s="8">
        <f t="shared" si="0"/>
        <v>79.26653994158282</v>
      </c>
      <c r="D13" s="8">
        <f t="shared" si="0"/>
        <v>67.42656902118277</v>
      </c>
      <c r="E13" s="8">
        <f t="shared" si="0"/>
        <v>70.00544635341882</v>
      </c>
      <c r="F13" s="8">
        <f t="shared" si="0"/>
        <v>56.01631543167913</v>
      </c>
      <c r="G13" s="9">
        <f t="shared" si="0"/>
        <v>65.22842639593908</v>
      </c>
      <c r="H13" s="8">
        <f t="shared" si="0"/>
        <v>71.96051499554737</v>
      </c>
      <c r="I13" s="8">
        <f t="shared" si="0"/>
        <v>86.83881836930316</v>
      </c>
      <c r="J13" s="8">
        <f t="shared" si="0"/>
        <v>55.86627285866901</v>
      </c>
      <c r="K13" s="8">
        <f t="shared" si="0"/>
        <v>56.97912402783463</v>
      </c>
      <c r="L13" s="8">
        <f t="shared" si="0"/>
        <v>49.611694837825496</v>
      </c>
      <c r="M13" s="9">
        <f t="shared" si="0"/>
        <v>51.47826086956522</v>
      </c>
    </row>
    <row r="14" spans="1:13" ht="13.5" customHeight="1">
      <c r="A14" s="59"/>
      <c r="B14" s="14"/>
      <c r="C14" s="15"/>
      <c r="D14" s="15"/>
      <c r="E14" s="15"/>
      <c r="F14" s="15"/>
      <c r="G14" s="16"/>
      <c r="H14" s="5"/>
      <c r="I14" s="6"/>
      <c r="J14" s="6"/>
      <c r="K14" s="6"/>
      <c r="L14" s="6"/>
      <c r="M14" s="7"/>
    </row>
    <row r="15" spans="1:13" ht="15" customHeight="1">
      <c r="A15" s="56" t="s">
        <v>12</v>
      </c>
      <c r="B15" s="48">
        <v>7953</v>
      </c>
      <c r="C15" s="49">
        <v>262</v>
      </c>
      <c r="D15" s="49">
        <v>7691</v>
      </c>
      <c r="E15" s="49">
        <v>5534</v>
      </c>
      <c r="F15" s="49">
        <v>1885</v>
      </c>
      <c r="G15" s="51">
        <v>272</v>
      </c>
      <c r="H15" s="43">
        <v>13640</v>
      </c>
      <c r="I15" s="43">
        <v>466</v>
      </c>
      <c r="J15" s="43">
        <v>13174</v>
      </c>
      <c r="K15" s="43">
        <v>10746</v>
      </c>
      <c r="L15" s="43">
        <v>2156</v>
      </c>
      <c r="M15" s="52">
        <v>272</v>
      </c>
    </row>
    <row r="16" spans="1:13" ht="15" customHeight="1">
      <c r="A16" s="57" t="s">
        <v>86</v>
      </c>
      <c r="B16" s="2">
        <v>100</v>
      </c>
      <c r="C16" s="8">
        <f>C15/B15*100</f>
        <v>3.2943543316987305</v>
      </c>
      <c r="D16" s="8">
        <f>D15/B15*100</f>
        <v>96.70564566830126</v>
      </c>
      <c r="E16" s="8">
        <f>E15/D15*100</f>
        <v>71.9542322194773</v>
      </c>
      <c r="F16" s="8">
        <f>F15/D15*100</f>
        <v>24.509166558314913</v>
      </c>
      <c r="G16" s="9">
        <f>G15/D15*100</f>
        <v>3.5366012222077754</v>
      </c>
      <c r="H16" s="5">
        <f>+H15/$H$15*100</f>
        <v>100</v>
      </c>
      <c r="I16" s="12">
        <f>+I15/$H$15*100</f>
        <v>3.4164222873900294</v>
      </c>
      <c r="J16" s="12">
        <f>+J15/$H$15*100</f>
        <v>96.58357771260997</v>
      </c>
      <c r="K16" s="8">
        <f>K15/J15*100</f>
        <v>81.56975861545467</v>
      </c>
      <c r="L16" s="8">
        <f>L15/J15*100</f>
        <v>16.365568544102018</v>
      </c>
      <c r="M16" s="9">
        <f>M15/J15*100</f>
        <v>2.0646728404432975</v>
      </c>
    </row>
    <row r="17" spans="1:13" ht="15" customHeight="1">
      <c r="A17" s="57" t="s">
        <v>85</v>
      </c>
      <c r="B17" s="13">
        <f aca="true" t="shared" si="1" ref="B17:M17">+B15/B7*100</f>
        <v>16.933165839844996</v>
      </c>
      <c r="C17" s="8">
        <f t="shared" si="1"/>
        <v>1.214706291436784</v>
      </c>
      <c r="D17" s="8">
        <f t="shared" si="1"/>
        <v>30.28191196157178</v>
      </c>
      <c r="E17" s="8">
        <f t="shared" si="1"/>
        <v>27.400108927068377</v>
      </c>
      <c r="F17" s="8">
        <f t="shared" si="1"/>
        <v>42.71470654883299</v>
      </c>
      <c r="G17" s="9">
        <f t="shared" si="1"/>
        <v>34.51776649746193</v>
      </c>
      <c r="H17" s="8">
        <f t="shared" si="1"/>
        <v>20.58774696994853</v>
      </c>
      <c r="I17" s="8">
        <f t="shared" si="1"/>
        <v>1.353588753013623</v>
      </c>
      <c r="J17" s="8">
        <f t="shared" si="1"/>
        <v>41.39382894488783</v>
      </c>
      <c r="K17" s="8">
        <f t="shared" si="1"/>
        <v>39.98809213708927</v>
      </c>
      <c r="L17" s="8">
        <f t="shared" si="1"/>
        <v>49.246231155778894</v>
      </c>
      <c r="M17" s="9">
        <f t="shared" si="1"/>
        <v>47.30434782608695</v>
      </c>
    </row>
    <row r="18" spans="1:13" ht="13.5" customHeight="1">
      <c r="A18" s="59"/>
      <c r="B18" s="11"/>
      <c r="C18" s="15"/>
      <c r="D18" s="15"/>
      <c r="E18" s="15"/>
      <c r="F18" s="15"/>
      <c r="G18" s="16"/>
      <c r="H18" s="5"/>
      <c r="I18" s="6"/>
      <c r="J18" s="6"/>
      <c r="K18" s="6"/>
      <c r="L18" s="6"/>
      <c r="M18" s="7"/>
    </row>
    <row r="19" spans="1:13" ht="15" customHeight="1">
      <c r="A19" s="60" t="s">
        <v>14</v>
      </c>
      <c r="B19" s="48">
        <v>4792</v>
      </c>
      <c r="C19" s="49">
        <v>4210</v>
      </c>
      <c r="D19" s="49">
        <v>582</v>
      </c>
      <c r="E19" s="49">
        <v>524</v>
      </c>
      <c r="F19" s="49">
        <v>56</v>
      </c>
      <c r="G19" s="51">
        <v>2</v>
      </c>
      <c r="H19" s="43">
        <v>4937</v>
      </c>
      <c r="I19" s="43">
        <v>4065</v>
      </c>
      <c r="J19" s="43">
        <v>872</v>
      </c>
      <c r="K19" s="43">
        <v>815</v>
      </c>
      <c r="L19" s="43">
        <v>50</v>
      </c>
      <c r="M19" s="52">
        <v>7</v>
      </c>
    </row>
    <row r="20" spans="1:13" ht="15" customHeight="1">
      <c r="A20" s="57" t="s">
        <v>84</v>
      </c>
      <c r="B20" s="2">
        <f>+B19/$B$19*100</f>
        <v>100</v>
      </c>
      <c r="C20" s="8">
        <f>+C19/$B$19*100</f>
        <v>87.85475792988315</v>
      </c>
      <c r="D20" s="8">
        <f>+D19/$B$19*100</f>
        <v>12.145242070116861</v>
      </c>
      <c r="E20" s="8">
        <f>E19/D19*100</f>
        <v>90.03436426116839</v>
      </c>
      <c r="F20" s="8">
        <f>F19/D19*100</f>
        <v>9.621993127147768</v>
      </c>
      <c r="G20" s="9">
        <f>G19/D19*100</f>
        <v>0.3436426116838488</v>
      </c>
      <c r="H20" s="20">
        <f>+H19/$H$19*100</f>
        <v>100</v>
      </c>
      <c r="I20" s="12">
        <f>+I19/$H$19*100</f>
        <v>82.33745189386266</v>
      </c>
      <c r="J20" s="12">
        <f>+J19/$H$19*100</f>
        <v>17.66254810613733</v>
      </c>
      <c r="K20" s="8">
        <f>K19/J19*100</f>
        <v>93.46330275229357</v>
      </c>
      <c r="L20" s="8">
        <f>L19/J19*100</f>
        <v>5.73394495412844</v>
      </c>
      <c r="M20" s="9">
        <f>M19/J19*100</f>
        <v>0.8027522935779817</v>
      </c>
    </row>
    <row r="21" spans="1:13" ht="15" customHeight="1">
      <c r="A21" s="57" t="s">
        <v>85</v>
      </c>
      <c r="B21" s="13">
        <f aca="true" t="shared" si="2" ref="B21:M21">+B19/B7*100</f>
        <v>10.202908425064408</v>
      </c>
      <c r="C21" s="8">
        <f t="shared" si="2"/>
        <v>19.51875376698039</v>
      </c>
      <c r="D21" s="8">
        <f t="shared" si="2"/>
        <v>2.2915190172454523</v>
      </c>
      <c r="E21" s="8">
        <f t="shared" si="2"/>
        <v>2.594444719512799</v>
      </c>
      <c r="F21" s="8">
        <f t="shared" si="2"/>
        <v>1.2689780194878768</v>
      </c>
      <c r="G21" s="9">
        <f t="shared" si="2"/>
        <v>0.25380710659898476</v>
      </c>
      <c r="H21" s="8">
        <f t="shared" si="2"/>
        <v>7.451738034504098</v>
      </c>
      <c r="I21" s="8">
        <f t="shared" si="2"/>
        <v>11.807592877683213</v>
      </c>
      <c r="J21" s="8">
        <f t="shared" si="2"/>
        <v>2.7398981964431597</v>
      </c>
      <c r="K21" s="8">
        <f t="shared" si="2"/>
        <v>3.0327838350760987</v>
      </c>
      <c r="L21" s="8">
        <f t="shared" si="2"/>
        <v>1.1420740063956145</v>
      </c>
      <c r="M21" s="9">
        <f t="shared" si="2"/>
        <v>1.2173913043478262</v>
      </c>
    </row>
    <row r="22" spans="1:13" ht="12.75" customHeight="1">
      <c r="A22" s="59"/>
      <c r="B22" s="2"/>
      <c r="C22" s="3"/>
      <c r="D22" s="3"/>
      <c r="E22" s="3"/>
      <c r="F22" s="3"/>
      <c r="G22" s="4"/>
      <c r="H22" s="5"/>
      <c r="I22" s="6"/>
      <c r="J22" s="6"/>
      <c r="K22" s="6"/>
      <c r="L22" s="6"/>
      <c r="M22" s="7"/>
    </row>
    <row r="23" spans="1:13" ht="15" customHeight="1">
      <c r="A23" s="61" t="s">
        <v>15</v>
      </c>
      <c r="B23" s="48">
        <v>17670</v>
      </c>
      <c r="C23" s="49">
        <v>12001</v>
      </c>
      <c r="D23" s="49">
        <v>5669</v>
      </c>
      <c r="E23" s="49">
        <v>5421</v>
      </c>
      <c r="F23" s="49">
        <v>223</v>
      </c>
      <c r="G23" s="51">
        <v>25</v>
      </c>
      <c r="H23" s="43">
        <v>30925</v>
      </c>
      <c r="I23" s="43">
        <v>17948</v>
      </c>
      <c r="J23" s="43">
        <v>12977</v>
      </c>
      <c r="K23" s="43">
        <v>11668</v>
      </c>
      <c r="L23" s="43">
        <v>1173</v>
      </c>
      <c r="M23" s="52">
        <v>136</v>
      </c>
    </row>
    <row r="24" spans="1:13" ht="15" customHeight="1">
      <c r="A24" s="57" t="s">
        <v>13</v>
      </c>
      <c r="B24" s="2">
        <f>+B23/$B$23*100</f>
        <v>100</v>
      </c>
      <c r="C24" s="8">
        <f>+C23/$B$23*100</f>
        <v>67.9173740803622</v>
      </c>
      <c r="D24" s="8">
        <f>+D23/$B$23*100</f>
        <v>32.082625919637806</v>
      </c>
      <c r="E24" s="8">
        <f>E23/D23*100</f>
        <v>95.62533074616334</v>
      </c>
      <c r="F24" s="8">
        <f>F23/D23*100</f>
        <v>3.933674369377315</v>
      </c>
      <c r="G24" s="9">
        <f>G23/D23*100</f>
        <v>0.44099488445934026</v>
      </c>
      <c r="H24" s="5">
        <f>+H23/$H$23*100</f>
        <v>100</v>
      </c>
      <c r="I24" s="15">
        <f>+I23/$H$23*100</f>
        <v>58.03718674211803</v>
      </c>
      <c r="J24" s="15">
        <f>+J23/$H$23*100</f>
        <v>41.96281325788197</v>
      </c>
      <c r="K24" s="8">
        <f>K23/J23*100</f>
        <v>89.91292286352778</v>
      </c>
      <c r="L24" s="8">
        <f>L23/J23*100</f>
        <v>9.039069122293288</v>
      </c>
      <c r="M24" s="9">
        <f>M23/J23*100</f>
        <v>1.0480080141789319</v>
      </c>
    </row>
    <row r="25" spans="1:13" ht="15" customHeight="1">
      <c r="A25" s="57" t="s">
        <v>11</v>
      </c>
      <c r="B25" s="13">
        <f aca="true" t="shared" si="3" ref="B25:M25">+B23/B7*100</f>
        <v>37.622160240168625</v>
      </c>
      <c r="C25" s="8">
        <f t="shared" si="3"/>
        <v>55.640038944781864</v>
      </c>
      <c r="D25" s="8">
        <f t="shared" si="3"/>
        <v>22.3206551696984</v>
      </c>
      <c r="E25" s="8">
        <f t="shared" si="3"/>
        <v>26.84061989404367</v>
      </c>
      <c r="F25" s="8">
        <f t="shared" si="3"/>
        <v>5.053251756174937</v>
      </c>
      <c r="G25" s="9">
        <f t="shared" si="3"/>
        <v>3.1725888324873095</v>
      </c>
      <c r="H25" s="8">
        <f t="shared" si="3"/>
        <v>46.67713160158785</v>
      </c>
      <c r="I25" s="8">
        <f t="shared" si="3"/>
        <v>52.133499869288634</v>
      </c>
      <c r="J25" s="8">
        <f t="shared" si="3"/>
        <v>40.774838182617984</v>
      </c>
      <c r="K25" s="8">
        <f t="shared" si="3"/>
        <v>43.41904513824284</v>
      </c>
      <c r="L25" s="8">
        <f t="shared" si="3"/>
        <v>26.793056190041113</v>
      </c>
      <c r="M25" s="9">
        <f t="shared" si="3"/>
        <v>23.652173913043477</v>
      </c>
    </row>
    <row r="26" spans="1:13" ht="13.5" customHeight="1">
      <c r="A26" s="59"/>
      <c r="B26" s="2" t="s">
        <v>35</v>
      </c>
      <c r="C26" s="3" t="s">
        <v>34</v>
      </c>
      <c r="D26" s="3" t="s">
        <v>34</v>
      </c>
      <c r="E26" s="3" t="s">
        <v>34</v>
      </c>
      <c r="F26" s="3" t="s">
        <v>34</v>
      </c>
      <c r="G26" s="4" t="s">
        <v>34</v>
      </c>
      <c r="H26" s="5"/>
      <c r="I26" s="6"/>
      <c r="J26" s="6"/>
      <c r="K26" s="6"/>
      <c r="L26" s="6"/>
      <c r="M26" s="7"/>
    </row>
    <row r="27" spans="1:13" ht="15" customHeight="1">
      <c r="A27" s="56" t="s">
        <v>16</v>
      </c>
      <c r="B27" s="48">
        <v>44574</v>
      </c>
      <c r="C27" s="49">
        <v>3095</v>
      </c>
      <c r="D27" s="49">
        <v>41479</v>
      </c>
      <c r="E27" s="49">
        <v>17361</v>
      </c>
      <c r="F27" s="49">
        <v>15354</v>
      </c>
      <c r="G27" s="51">
        <v>8764</v>
      </c>
      <c r="H27" s="43">
        <v>48107</v>
      </c>
      <c r="I27" s="43">
        <v>6792</v>
      </c>
      <c r="J27" s="43">
        <v>41315</v>
      </c>
      <c r="K27" s="43">
        <v>21579</v>
      </c>
      <c r="L27" s="43">
        <v>14359</v>
      </c>
      <c r="M27" s="52">
        <v>5377</v>
      </c>
    </row>
    <row r="28" spans="1:13" ht="15" customHeight="1">
      <c r="A28" s="57" t="s">
        <v>13</v>
      </c>
      <c r="B28" s="2">
        <f>+B27/$B$27*100</f>
        <v>100</v>
      </c>
      <c r="C28" s="8">
        <f>+C27/$B$27*100</f>
        <v>6.943509669313949</v>
      </c>
      <c r="D28" s="8">
        <f>+D27/$B$27*100</f>
        <v>93.05649033068605</v>
      </c>
      <c r="E28" s="8">
        <f>E27/D27*100</f>
        <v>41.85491453506594</v>
      </c>
      <c r="F28" s="8">
        <f>F27/D27*100</f>
        <v>37.01632151209046</v>
      </c>
      <c r="G28" s="9">
        <f>G27/D27*100</f>
        <v>21.128763952843606</v>
      </c>
      <c r="H28" s="5">
        <f>+H27/$H$27*100</f>
        <v>100</v>
      </c>
      <c r="I28" s="12">
        <f>+I27/$H$27*100</f>
        <v>14.118527449227763</v>
      </c>
      <c r="J28" s="12">
        <f>+J27/$H$27*100</f>
        <v>85.88147255077224</v>
      </c>
      <c r="K28" s="8">
        <f>K27/J27*100</f>
        <v>52.23042478518698</v>
      </c>
      <c r="L28" s="8">
        <f>L27/J27*100</f>
        <v>34.75493162289725</v>
      </c>
      <c r="M28" s="9">
        <f>M27/J27*100</f>
        <v>13.01464359191577</v>
      </c>
    </row>
    <row r="29" spans="1:13" ht="15" customHeight="1">
      <c r="A29" s="57" t="s">
        <v>17</v>
      </c>
      <c r="B29" s="13">
        <f aca="true" t="shared" si="4" ref="B29:M29">+B27/B32*100</f>
        <v>98.96536412078153</v>
      </c>
      <c r="C29" s="8">
        <f t="shared" si="4"/>
        <v>258.563074352548</v>
      </c>
      <c r="D29" s="8">
        <f t="shared" si="4"/>
        <v>94.6080332094063</v>
      </c>
      <c r="E29" s="8">
        <f t="shared" si="4"/>
        <v>102.79471845579964</v>
      </c>
      <c r="F29" s="8">
        <f t="shared" si="4"/>
        <v>86.22451844780143</v>
      </c>
      <c r="G29" s="9">
        <f t="shared" si="4"/>
        <v>95.81283480922707</v>
      </c>
      <c r="H29" s="8">
        <f t="shared" si="4"/>
        <v>95.24629761621921</v>
      </c>
      <c r="I29" s="8">
        <f t="shared" si="4"/>
        <v>256.0120618168112</v>
      </c>
      <c r="J29" s="8">
        <f t="shared" si="4"/>
        <v>86.33371643506426</v>
      </c>
      <c r="K29" s="8">
        <f t="shared" si="4"/>
        <v>89.13627163451608</v>
      </c>
      <c r="L29" s="8">
        <f t="shared" si="4"/>
        <v>83.65765555814495</v>
      </c>
      <c r="M29" s="9">
        <f t="shared" si="4"/>
        <v>82.96559172967135</v>
      </c>
    </row>
    <row r="30" spans="1:13" ht="15" customHeight="1">
      <c r="A30" s="57" t="s">
        <v>18</v>
      </c>
      <c r="B30" s="13">
        <f aca="true" t="shared" si="5" ref="B30:M30">+B27/B7</f>
        <v>0.9490493325100603</v>
      </c>
      <c r="C30" s="8">
        <f t="shared" si="5"/>
        <v>0.14349297603041403</v>
      </c>
      <c r="D30" s="8">
        <f t="shared" si="5"/>
        <v>1.6331600913457753</v>
      </c>
      <c r="E30" s="8">
        <f t="shared" si="5"/>
        <v>0.8595831064019409</v>
      </c>
      <c r="F30" s="8">
        <f t="shared" si="5"/>
        <v>3.479265805574439</v>
      </c>
      <c r="G30" s="9">
        <f t="shared" si="5"/>
        <v>11.121827411167512</v>
      </c>
      <c r="H30" s="8">
        <f t="shared" si="5"/>
        <v>0.7261105157502302</v>
      </c>
      <c r="I30" s="8">
        <f t="shared" si="5"/>
        <v>0.19728701310018298</v>
      </c>
      <c r="J30" s="8">
        <f t="shared" si="5"/>
        <v>1.2981524539684535</v>
      </c>
      <c r="K30" s="8">
        <f t="shared" si="5"/>
        <v>0.8029992929706397</v>
      </c>
      <c r="L30" s="8">
        <f t="shared" si="5"/>
        <v>3.2798081315669254</v>
      </c>
      <c r="M30" s="9">
        <f t="shared" si="5"/>
        <v>9.351304347826087</v>
      </c>
    </row>
    <row r="31" spans="1:13" ht="13.5" customHeight="1">
      <c r="A31" s="59"/>
      <c r="B31" s="2"/>
      <c r="C31" s="3"/>
      <c r="D31" s="3"/>
      <c r="E31" s="3"/>
      <c r="F31" s="3"/>
      <c r="G31" s="4"/>
      <c r="H31" s="5"/>
      <c r="I31" s="6"/>
      <c r="J31" s="6"/>
      <c r="K31" s="6"/>
      <c r="L31" s="6"/>
      <c r="M31" s="7"/>
    </row>
    <row r="32" spans="1:13" ht="15" customHeight="1">
      <c r="A32" s="60" t="s">
        <v>47</v>
      </c>
      <c r="B32" s="48">
        <v>45040</v>
      </c>
      <c r="C32" s="49">
        <v>1197</v>
      </c>
      <c r="D32" s="49">
        <v>43843</v>
      </c>
      <c r="E32" s="49">
        <v>16889</v>
      </c>
      <c r="F32" s="49">
        <v>17807</v>
      </c>
      <c r="G32" s="51">
        <v>9147</v>
      </c>
      <c r="H32" s="43">
        <v>50508</v>
      </c>
      <c r="I32" s="43">
        <v>2653</v>
      </c>
      <c r="J32" s="43">
        <v>47855</v>
      </c>
      <c r="K32" s="43">
        <v>24209</v>
      </c>
      <c r="L32" s="43">
        <v>17164</v>
      </c>
      <c r="M32" s="52">
        <v>6481</v>
      </c>
    </row>
    <row r="33" spans="1:13" ht="15" customHeight="1">
      <c r="A33" s="57" t="s">
        <v>13</v>
      </c>
      <c r="B33" s="2">
        <f>+B32/$B$32*100</f>
        <v>100</v>
      </c>
      <c r="C33" s="8">
        <f>+C32/$B$32*100</f>
        <v>2.657637655417407</v>
      </c>
      <c r="D33" s="8">
        <f>+D32/$B$32*100</f>
        <v>97.34236234458258</v>
      </c>
      <c r="E33" s="8">
        <f>E32/D32*100</f>
        <v>38.52154277763839</v>
      </c>
      <c r="F33" s="8">
        <f>F32/D32*100</f>
        <v>40.61537759733595</v>
      </c>
      <c r="G33" s="9">
        <f>G32/D32*100</f>
        <v>20.86307962502566</v>
      </c>
      <c r="H33" s="5">
        <f>+H32/$H$32*100</f>
        <v>100</v>
      </c>
      <c r="I33" s="12">
        <f>+I32/$H$32*100</f>
        <v>5.252633246218421</v>
      </c>
      <c r="J33" s="12">
        <f>+J32/$H$32*100</f>
        <v>94.74736675378158</v>
      </c>
      <c r="K33" s="8">
        <f>K32/J32*100</f>
        <v>50.588235294117645</v>
      </c>
      <c r="L33" s="8">
        <f>L32/J32*100</f>
        <v>35.8666805976387</v>
      </c>
      <c r="M33" s="9">
        <f>M32/J32*100</f>
        <v>13.542994462438617</v>
      </c>
    </row>
    <row r="34" spans="1:13" ht="15" customHeight="1">
      <c r="A34" s="57" t="s">
        <v>18</v>
      </c>
      <c r="B34" s="13">
        <f aca="true" t="shared" si="6" ref="B34:M34">+B32/B7</f>
        <v>0.9589711925394426</v>
      </c>
      <c r="C34" s="8">
        <f t="shared" si="6"/>
        <v>0.05549631415457369</v>
      </c>
      <c r="D34" s="8">
        <f t="shared" si="6"/>
        <v>1.7262382864792503</v>
      </c>
      <c r="E34" s="8">
        <f t="shared" si="6"/>
        <v>0.8362132990048027</v>
      </c>
      <c r="F34" s="8">
        <f t="shared" si="6"/>
        <v>4.035123498753682</v>
      </c>
      <c r="G34" s="9">
        <f t="shared" si="6"/>
        <v>11.607868020304569</v>
      </c>
      <c r="H34" s="8">
        <f t="shared" si="6"/>
        <v>0.7623503841335487</v>
      </c>
      <c r="I34" s="8">
        <f t="shared" si="6"/>
        <v>0.07706160862114038</v>
      </c>
      <c r="J34" s="8">
        <f t="shared" si="6"/>
        <v>1.5036448187016904</v>
      </c>
      <c r="K34" s="8">
        <f t="shared" si="6"/>
        <v>0.9008670412681874</v>
      </c>
      <c r="L34" s="8">
        <f t="shared" si="6"/>
        <v>3.9205116491548653</v>
      </c>
      <c r="M34" s="9">
        <f t="shared" si="6"/>
        <v>11.271304347826087</v>
      </c>
    </row>
    <row r="35" spans="1:13" ht="15" customHeight="1">
      <c r="A35" s="62"/>
      <c r="B35" s="17"/>
      <c r="C35" s="18"/>
      <c r="D35" s="18"/>
      <c r="E35" s="18"/>
      <c r="F35" s="5"/>
      <c r="G35" s="7"/>
      <c r="H35" s="5"/>
      <c r="I35" s="6"/>
      <c r="J35" s="6"/>
      <c r="K35" s="6"/>
      <c r="L35" s="6"/>
      <c r="M35" s="7"/>
    </row>
    <row r="36" spans="1:13" ht="15" customHeight="1">
      <c r="A36" s="65" t="s">
        <v>87</v>
      </c>
      <c r="B36" s="48">
        <v>2562</v>
      </c>
      <c r="C36" s="49">
        <v>778</v>
      </c>
      <c r="D36" s="49">
        <v>1784</v>
      </c>
      <c r="E36" s="49">
        <v>1212</v>
      </c>
      <c r="F36" s="49">
        <v>454</v>
      </c>
      <c r="G36" s="51">
        <v>118</v>
      </c>
      <c r="H36" s="43">
        <v>4616</v>
      </c>
      <c r="I36" s="43">
        <v>1784</v>
      </c>
      <c r="J36" s="43">
        <v>2832</v>
      </c>
      <c r="K36" s="43">
        <v>2097</v>
      </c>
      <c r="L36" s="43">
        <v>598</v>
      </c>
      <c r="M36" s="52">
        <v>137</v>
      </c>
    </row>
    <row r="37" spans="1:13" ht="15" customHeight="1">
      <c r="A37" s="57" t="s">
        <v>13</v>
      </c>
      <c r="B37" s="19">
        <f>+B36/$B$36*100</f>
        <v>100</v>
      </c>
      <c r="C37" s="8">
        <f>+C36/$B$36*100</f>
        <v>30.36690085870414</v>
      </c>
      <c r="D37" s="8">
        <f>+D36/$B$36*100</f>
        <v>69.63309914129586</v>
      </c>
      <c r="E37" s="8">
        <f>E36/D36*100</f>
        <v>67.9372197309417</v>
      </c>
      <c r="F37" s="8">
        <f>F36/D36*100</f>
        <v>25.448430493273545</v>
      </c>
      <c r="G37" s="9">
        <f>G36/D36*100</f>
        <v>6.614349775784753</v>
      </c>
      <c r="H37" s="20">
        <f>+H36/$H$36*100</f>
        <v>100</v>
      </c>
      <c r="I37" s="12">
        <f>+I36/$H$36*100</f>
        <v>38.64818024263432</v>
      </c>
      <c r="J37" s="12">
        <f>+J36/$H$36*100</f>
        <v>61.35181975736569</v>
      </c>
      <c r="K37" s="8">
        <f>K36/J36*100</f>
        <v>74.04661016949152</v>
      </c>
      <c r="L37" s="8">
        <f>L36/J36*100</f>
        <v>21.11581920903955</v>
      </c>
      <c r="M37" s="9">
        <f>M36/J36*100</f>
        <v>4.8375706214689265</v>
      </c>
    </row>
    <row r="38" spans="1:13" ht="15" customHeight="1">
      <c r="A38" s="57" t="s">
        <v>19</v>
      </c>
      <c r="B38" s="13">
        <f aca="true" t="shared" si="7" ref="B38:M38">+B36/B32*100</f>
        <v>5.688277087033748</v>
      </c>
      <c r="C38" s="8">
        <f t="shared" si="7"/>
        <v>64.99582289055972</v>
      </c>
      <c r="D38" s="8">
        <f t="shared" si="7"/>
        <v>4.069064616928586</v>
      </c>
      <c r="E38" s="8">
        <f t="shared" si="7"/>
        <v>7.176268577180413</v>
      </c>
      <c r="F38" s="8">
        <f t="shared" si="7"/>
        <v>2.5495591621272533</v>
      </c>
      <c r="G38" s="9">
        <f t="shared" si="7"/>
        <v>1.2900404504209029</v>
      </c>
      <c r="H38" s="8">
        <f t="shared" si="7"/>
        <v>9.139146273857607</v>
      </c>
      <c r="I38" s="8">
        <f t="shared" si="7"/>
        <v>67.24462872220128</v>
      </c>
      <c r="J38" s="8">
        <f t="shared" si="7"/>
        <v>5.917876919862083</v>
      </c>
      <c r="K38" s="8">
        <f t="shared" si="7"/>
        <v>8.662067826015118</v>
      </c>
      <c r="L38" s="8">
        <f t="shared" si="7"/>
        <v>3.4840363551619666</v>
      </c>
      <c r="M38" s="9">
        <f t="shared" si="7"/>
        <v>2.1138713161549143</v>
      </c>
    </row>
    <row r="39" spans="1:13" ht="15" customHeight="1">
      <c r="A39" s="57" t="s">
        <v>18</v>
      </c>
      <c r="B39" s="13">
        <f aca="true" t="shared" si="8" ref="B39:M39">+B36/B7</f>
        <v>0.0545489386164754</v>
      </c>
      <c r="C39" s="8">
        <f t="shared" si="8"/>
        <v>0.03607028605869535</v>
      </c>
      <c r="D39" s="8">
        <f t="shared" si="8"/>
        <v>0.0702417513190015</v>
      </c>
      <c r="E39" s="8">
        <f t="shared" si="8"/>
        <v>0.06000891221468535</v>
      </c>
      <c r="F39" s="8">
        <f t="shared" si="8"/>
        <v>0.1028778608656243</v>
      </c>
      <c r="G39" s="9">
        <f t="shared" si="8"/>
        <v>0.14974619289340102</v>
      </c>
      <c r="H39" s="8">
        <f t="shared" si="8"/>
        <v>0.06967231672528036</v>
      </c>
      <c r="I39" s="8">
        <f t="shared" si="8"/>
        <v>0.05181979260464171</v>
      </c>
      <c r="J39" s="8">
        <f t="shared" si="8"/>
        <v>0.08898384968264941</v>
      </c>
      <c r="K39" s="8">
        <f t="shared" si="8"/>
        <v>0.078033714136866</v>
      </c>
      <c r="L39" s="8">
        <f t="shared" si="8"/>
        <v>0.1365920511649155</v>
      </c>
      <c r="M39" s="9">
        <f t="shared" si="8"/>
        <v>0.2382608695652174</v>
      </c>
    </row>
    <row r="40" spans="1:13" ht="15" customHeight="1">
      <c r="A40" s="64"/>
      <c r="B40" s="2"/>
      <c r="C40" s="3"/>
      <c r="D40" s="3"/>
      <c r="E40" s="3"/>
      <c r="F40" s="3"/>
      <c r="G40" s="4"/>
      <c r="H40" s="5"/>
      <c r="I40" s="6"/>
      <c r="J40" s="6"/>
      <c r="K40" s="6"/>
      <c r="L40" s="6"/>
      <c r="M40" s="7"/>
    </row>
    <row r="41" spans="1:13" ht="15" customHeight="1">
      <c r="A41" s="65" t="s">
        <v>46</v>
      </c>
      <c r="B41" s="48">
        <v>40114</v>
      </c>
      <c r="C41" s="49">
        <v>88</v>
      </c>
      <c r="D41" s="49">
        <v>40026</v>
      </c>
      <c r="E41" s="49">
        <v>14833</v>
      </c>
      <c r="F41" s="49">
        <v>16607</v>
      </c>
      <c r="G41" s="51">
        <v>8586</v>
      </c>
      <c r="H41" s="43">
        <v>43270</v>
      </c>
      <c r="I41" s="43">
        <v>44</v>
      </c>
      <c r="J41" s="43">
        <v>43226</v>
      </c>
      <c r="K41" s="43">
        <v>21026</v>
      </c>
      <c r="L41" s="43">
        <v>16045</v>
      </c>
      <c r="M41" s="52">
        <v>6155</v>
      </c>
    </row>
    <row r="42" spans="1:13" ht="15" customHeight="1">
      <c r="A42" s="57" t="s">
        <v>13</v>
      </c>
      <c r="B42" s="2">
        <f>+B41/$B$41*100</f>
        <v>100</v>
      </c>
      <c r="C42" s="8">
        <f>+C41/$B$41*100</f>
        <v>0.21937478187166576</v>
      </c>
      <c r="D42" s="8">
        <f>+D41/$B$41*100</f>
        <v>99.78062521812834</v>
      </c>
      <c r="E42" s="8">
        <f>E41/D41*100</f>
        <v>37.058412032179085</v>
      </c>
      <c r="F42" s="8">
        <f>F41/D41*100</f>
        <v>41.49053115474941</v>
      </c>
      <c r="G42" s="9">
        <f>G41/D41*100</f>
        <v>21.451056813071503</v>
      </c>
      <c r="H42" s="5">
        <f>+H41/$H$41*100</f>
        <v>100</v>
      </c>
      <c r="I42" s="12">
        <f>+I41/$H$41*100</f>
        <v>0.1016870811185579</v>
      </c>
      <c r="J42" s="12">
        <f>+J41/$H$41*100</f>
        <v>99.89831291888144</v>
      </c>
      <c r="K42" s="8">
        <f>K41/J41*100</f>
        <v>48.64202100587609</v>
      </c>
      <c r="L42" s="8">
        <f>L41/J41*100</f>
        <v>37.11886364687919</v>
      </c>
      <c r="M42" s="9">
        <f>M41/J41*100</f>
        <v>14.239115347244713</v>
      </c>
    </row>
    <row r="43" spans="1:13" ht="15" customHeight="1">
      <c r="A43" s="57" t="s">
        <v>17</v>
      </c>
      <c r="B43" s="13">
        <f aca="true" t="shared" si="9" ref="B43:M43">+B41/B32*100</f>
        <v>89.06305506216697</v>
      </c>
      <c r="C43" s="8">
        <f t="shared" si="9"/>
        <v>7.351712614870509</v>
      </c>
      <c r="D43" s="8">
        <f t="shared" si="9"/>
        <v>91.2939351777935</v>
      </c>
      <c r="E43" s="8">
        <f t="shared" si="9"/>
        <v>87.82639587897448</v>
      </c>
      <c r="F43" s="8">
        <f t="shared" si="9"/>
        <v>93.26107710450945</v>
      </c>
      <c r="G43" s="9">
        <f t="shared" si="9"/>
        <v>93.8668415874057</v>
      </c>
      <c r="H43" s="8">
        <f t="shared" si="9"/>
        <v>85.6695968955413</v>
      </c>
      <c r="I43" s="8">
        <f t="shared" si="9"/>
        <v>1.6584998115341123</v>
      </c>
      <c r="J43" s="8">
        <f t="shared" si="9"/>
        <v>90.32702956848814</v>
      </c>
      <c r="K43" s="8">
        <f t="shared" si="9"/>
        <v>86.85199719112727</v>
      </c>
      <c r="L43" s="8">
        <f t="shared" si="9"/>
        <v>93.4805406665113</v>
      </c>
      <c r="M43" s="9">
        <f t="shared" si="9"/>
        <v>94.96991205060948</v>
      </c>
    </row>
    <row r="44" spans="1:13" ht="15" customHeight="1">
      <c r="A44" s="58" t="s">
        <v>18</v>
      </c>
      <c r="B44" s="21">
        <f aca="true" t="shared" si="10" ref="B44:M44">+B41/B7</f>
        <v>0.8540890412417229</v>
      </c>
      <c r="C44" s="22">
        <f t="shared" si="10"/>
        <v>0.004079929528489962</v>
      </c>
      <c r="D44" s="22">
        <f t="shared" si="10"/>
        <v>1.57595086227262</v>
      </c>
      <c r="E44" s="22">
        <f t="shared" si="10"/>
        <v>0.7344160023765905</v>
      </c>
      <c r="F44" s="22">
        <f t="shared" si="10"/>
        <v>3.7631996374348518</v>
      </c>
      <c r="G44" s="23">
        <f t="shared" si="10"/>
        <v>10.895939086294415</v>
      </c>
      <c r="H44" s="22">
        <f t="shared" si="10"/>
        <v>0.6531025010188218</v>
      </c>
      <c r="I44" s="22">
        <f t="shared" si="10"/>
        <v>0.0012780666337467686</v>
      </c>
      <c r="J44" s="22">
        <f t="shared" si="10"/>
        <v>1.3581976999937158</v>
      </c>
      <c r="K44" s="22">
        <f t="shared" si="10"/>
        <v>0.7824210173780375</v>
      </c>
      <c r="L44" s="22">
        <f t="shared" si="10"/>
        <v>3.664915486523527</v>
      </c>
      <c r="M44" s="23">
        <f t="shared" si="10"/>
        <v>10.704347826086957</v>
      </c>
    </row>
    <row r="45" spans="1:13" ht="15" customHeight="1">
      <c r="A45" s="120" t="s">
        <v>42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</row>
    <row r="46" spans="1:13" ht="14.25" customHeight="1">
      <c r="A46" s="82" t="s">
        <v>20</v>
      </c>
      <c r="B46" s="24"/>
      <c r="C46" s="25"/>
      <c r="D46" s="49">
        <v>58513</v>
      </c>
      <c r="E46" s="49">
        <v>23898</v>
      </c>
      <c r="F46" s="49">
        <v>23412</v>
      </c>
      <c r="G46" s="51">
        <v>11203</v>
      </c>
      <c r="H46" s="53" t="s">
        <v>34</v>
      </c>
      <c r="I46" s="53" t="s">
        <v>34</v>
      </c>
      <c r="J46" s="54">
        <f>SUM(M46+L46+K46)</f>
        <v>70972.06</v>
      </c>
      <c r="K46" s="54">
        <v>29454.41</v>
      </c>
      <c r="L46" s="54">
        <f>SUM(F46+G46)</f>
        <v>34615</v>
      </c>
      <c r="M46" s="55">
        <v>6902.65</v>
      </c>
    </row>
    <row r="47" spans="1:13" ht="14.25" customHeight="1">
      <c r="A47" s="68" t="s">
        <v>9</v>
      </c>
      <c r="B47" s="24"/>
      <c r="C47" s="25"/>
      <c r="D47" s="3">
        <f>+D46/$D$46*100</f>
        <v>100</v>
      </c>
      <c r="E47" s="8">
        <f>+E46/$D$46*100</f>
        <v>40.84220600550305</v>
      </c>
      <c r="F47" s="8">
        <f>+F46/$D$46*100</f>
        <v>40.01162134910191</v>
      </c>
      <c r="G47" s="9">
        <f>+G46/$D$46*100</f>
        <v>19.14617264539504</v>
      </c>
      <c r="H47" s="25"/>
      <c r="I47" s="26"/>
      <c r="J47" s="10">
        <f>+J46/$J$46*100</f>
        <v>100</v>
      </c>
      <c r="K47" s="8">
        <f>+K46/$J$46*100</f>
        <v>41.501416191103935</v>
      </c>
      <c r="L47" s="8">
        <f>+L46/$J$46*100</f>
        <v>48.772714220215676</v>
      </c>
      <c r="M47" s="9">
        <f>+M46/$J$46*100</f>
        <v>9.72586958868039</v>
      </c>
    </row>
    <row r="48" spans="1:13" ht="14.25" customHeight="1">
      <c r="A48" s="83"/>
      <c r="B48" s="11"/>
      <c r="C48" s="5"/>
      <c r="D48" s="3"/>
      <c r="E48" s="3"/>
      <c r="F48" s="3"/>
      <c r="G48" s="4"/>
      <c r="H48" s="5"/>
      <c r="I48" s="6"/>
      <c r="J48" s="6"/>
      <c r="K48" s="6"/>
      <c r="L48" s="6"/>
      <c r="M48" s="7"/>
    </row>
    <row r="49" spans="1:13" ht="14.25" customHeight="1">
      <c r="A49" s="29" t="s">
        <v>41</v>
      </c>
      <c r="B49" s="27"/>
      <c r="C49" s="28"/>
      <c r="D49" s="79">
        <v>150.8</v>
      </c>
      <c r="E49" s="79">
        <v>169.7</v>
      </c>
      <c r="F49" s="79">
        <v>143.9</v>
      </c>
      <c r="G49" s="80">
        <v>132.7</v>
      </c>
      <c r="H49" s="81"/>
      <c r="I49" s="81"/>
      <c r="J49" s="54">
        <v>130.6</v>
      </c>
      <c r="K49" s="54">
        <v>142.54</v>
      </c>
      <c r="L49" s="54">
        <v>121.95</v>
      </c>
      <c r="M49" s="55">
        <v>112.81</v>
      </c>
    </row>
    <row r="50" spans="1:13" ht="14.25" customHeight="1">
      <c r="A50" s="84"/>
      <c r="B50" s="11"/>
      <c r="C50" s="5"/>
      <c r="D50" s="5"/>
      <c r="E50" s="5"/>
      <c r="F50" s="5"/>
      <c r="G50" s="7"/>
      <c r="H50" s="5"/>
      <c r="I50" s="6"/>
      <c r="J50" s="6"/>
      <c r="K50" s="6"/>
      <c r="L50" s="6"/>
      <c r="M50" s="7"/>
    </row>
    <row r="51" spans="1:13" ht="14.25" customHeight="1">
      <c r="A51" s="85" t="s">
        <v>21</v>
      </c>
      <c r="B51" s="2"/>
      <c r="C51" s="3"/>
      <c r="D51" s="3"/>
      <c r="E51" s="3"/>
      <c r="F51" s="3"/>
      <c r="G51" s="4"/>
      <c r="H51" s="5"/>
      <c r="I51" s="6"/>
      <c r="J51" s="6"/>
      <c r="K51" s="6"/>
      <c r="L51" s="6"/>
      <c r="M51" s="7"/>
    </row>
    <row r="52" spans="1:13" ht="14.25" customHeight="1">
      <c r="A52" s="68" t="s">
        <v>22</v>
      </c>
      <c r="B52" s="24"/>
      <c r="C52" s="25"/>
      <c r="D52" s="49">
        <v>14957</v>
      </c>
      <c r="E52" s="49">
        <v>10995</v>
      </c>
      <c r="F52" s="49">
        <v>3338</v>
      </c>
      <c r="G52" s="51">
        <v>624</v>
      </c>
      <c r="H52" s="53"/>
      <c r="I52" s="53"/>
      <c r="J52" s="43">
        <v>26171</v>
      </c>
      <c r="K52" s="43">
        <v>21417</v>
      </c>
      <c r="L52" s="43">
        <v>4201</v>
      </c>
      <c r="M52" s="52">
        <v>553</v>
      </c>
    </row>
    <row r="53" spans="1:13" ht="14.25" customHeight="1">
      <c r="A53" s="68" t="s">
        <v>23</v>
      </c>
      <c r="B53" s="24"/>
      <c r="C53" s="25"/>
      <c r="D53" s="8">
        <f>+D52/D7*100</f>
        <v>58.89046381604851</v>
      </c>
      <c r="E53" s="8">
        <f>+E52/E7*100</f>
        <v>54.43877803634203</v>
      </c>
      <c r="F53" s="8">
        <f>+F52/F7*100</f>
        <v>75.64015409018808</v>
      </c>
      <c r="G53" s="9">
        <f>+G52/G7*100</f>
        <v>79.18781725888326</v>
      </c>
      <c r="H53" s="25"/>
      <c r="I53" s="26"/>
      <c r="J53" s="8">
        <f>+J52/J7*100</f>
        <v>82.2315088292591</v>
      </c>
      <c r="K53" s="8">
        <f>+K52/K7*100</f>
        <v>79.69709373720835</v>
      </c>
      <c r="L53" s="8">
        <f>+L52/L7*100</f>
        <v>95.95705801735951</v>
      </c>
      <c r="M53" s="9">
        <f>+M52/M7*100</f>
        <v>96.17391304347827</v>
      </c>
    </row>
    <row r="54" spans="1:13" ht="14.25" customHeight="1">
      <c r="A54" s="68" t="s">
        <v>24</v>
      </c>
      <c r="B54" s="24"/>
      <c r="C54" s="25"/>
      <c r="D54" s="49">
        <v>24261</v>
      </c>
      <c r="E54" s="49">
        <v>8157</v>
      </c>
      <c r="F54" s="49">
        <v>10391</v>
      </c>
      <c r="G54" s="51">
        <v>5713</v>
      </c>
      <c r="H54" s="53"/>
      <c r="I54" s="53"/>
      <c r="J54" s="43">
        <v>36968</v>
      </c>
      <c r="K54" s="43">
        <v>17167</v>
      </c>
      <c r="L54" s="43">
        <v>14290</v>
      </c>
      <c r="M54" s="52">
        <v>5511</v>
      </c>
    </row>
    <row r="55" spans="1:13" ht="14.25" customHeight="1">
      <c r="A55" s="68" t="s">
        <v>25</v>
      </c>
      <c r="B55" s="24"/>
      <c r="C55" s="25"/>
      <c r="D55" s="8">
        <f>+D54/D41*100</f>
        <v>60.61310148403538</v>
      </c>
      <c r="E55" s="8">
        <f>+E54/E41*100</f>
        <v>54.9922470167869</v>
      </c>
      <c r="F55" s="8">
        <f>+F54/F41*100</f>
        <v>62.570000602155716</v>
      </c>
      <c r="G55" s="9">
        <f>+G54/G41*100</f>
        <v>66.5385511297461</v>
      </c>
      <c r="H55" s="25"/>
      <c r="I55" s="26"/>
      <c r="J55" s="8">
        <f>+J54/J41*100</f>
        <v>85.52260213760236</v>
      </c>
      <c r="K55" s="8">
        <f>+K54/K41*100</f>
        <v>81.64653286407305</v>
      </c>
      <c r="L55" s="8">
        <f>+L54/L41*100</f>
        <v>89.06201308818946</v>
      </c>
      <c r="M55" s="9">
        <f>+M54/M41*100</f>
        <v>89.53696181965881</v>
      </c>
    </row>
    <row r="56" spans="1:13" ht="14.25" customHeight="1">
      <c r="A56" s="68"/>
      <c r="B56" s="11"/>
      <c r="C56" s="5"/>
      <c r="D56" s="8"/>
      <c r="E56" s="8"/>
      <c r="F56" s="8"/>
      <c r="G56" s="9"/>
      <c r="H56" s="5"/>
      <c r="I56" s="6"/>
      <c r="J56" s="6"/>
      <c r="K56" s="6"/>
      <c r="L56" s="6"/>
      <c r="M56" s="7"/>
    </row>
    <row r="57" spans="1:13" ht="14.25" customHeight="1">
      <c r="A57" s="30" t="s">
        <v>44</v>
      </c>
      <c r="B57" s="11"/>
      <c r="C57" s="5"/>
      <c r="D57" s="5"/>
      <c r="E57" s="5"/>
      <c r="F57" s="5"/>
      <c r="G57" s="7"/>
      <c r="H57" s="5"/>
      <c r="I57" s="6"/>
      <c r="J57" s="6"/>
      <c r="K57" s="6"/>
      <c r="L57" s="6"/>
      <c r="M57" s="7"/>
    </row>
    <row r="58" spans="1:13" ht="14.25" customHeight="1">
      <c r="A58" s="86" t="s">
        <v>37</v>
      </c>
      <c r="B58" s="11"/>
      <c r="C58" s="5"/>
      <c r="D58" s="5"/>
      <c r="E58" s="5"/>
      <c r="F58" s="5"/>
      <c r="G58" s="7"/>
      <c r="H58" s="5"/>
      <c r="I58" s="6"/>
      <c r="J58" s="6"/>
      <c r="K58" s="6"/>
      <c r="L58" s="6"/>
      <c r="M58" s="7"/>
    </row>
    <row r="59" spans="1:13" ht="14.25" customHeight="1">
      <c r="A59" s="68" t="s">
        <v>22</v>
      </c>
      <c r="B59" s="48">
        <v>16364</v>
      </c>
      <c r="C59" s="49">
        <v>2032</v>
      </c>
      <c r="D59" s="49">
        <v>14332</v>
      </c>
      <c r="E59" s="49">
        <v>9921</v>
      </c>
      <c r="F59" s="49">
        <v>3687</v>
      </c>
      <c r="G59" s="51">
        <v>724</v>
      </c>
      <c r="H59" s="43">
        <v>23780</v>
      </c>
      <c r="I59" s="43">
        <v>6280</v>
      </c>
      <c r="J59" s="43">
        <v>17500</v>
      </c>
      <c r="K59" s="43">
        <v>13742</v>
      </c>
      <c r="L59" s="43">
        <v>3273</v>
      </c>
      <c r="M59" s="52">
        <v>485</v>
      </c>
    </row>
    <row r="60" spans="1:13" ht="14.25" customHeight="1">
      <c r="A60" s="68" t="s">
        <v>11</v>
      </c>
      <c r="B60" s="13">
        <f aca="true" t="shared" si="11" ref="B60:M60">+B59/B7*100</f>
        <v>34.84148444652628</v>
      </c>
      <c r="C60" s="8">
        <f t="shared" si="11"/>
        <v>9.420928183967732</v>
      </c>
      <c r="D60" s="8">
        <f t="shared" si="11"/>
        <v>56.42964012914403</v>
      </c>
      <c r="E60" s="8">
        <f t="shared" si="11"/>
        <v>49.12115660741694</v>
      </c>
      <c r="F60" s="8">
        <f t="shared" si="11"/>
        <v>83.54860639021075</v>
      </c>
      <c r="G60" s="9">
        <f t="shared" si="11"/>
        <v>91.87817258883248</v>
      </c>
      <c r="H60" s="8">
        <f t="shared" si="11"/>
        <v>35.892714292183</v>
      </c>
      <c r="I60" s="8">
        <f t="shared" si="11"/>
        <v>18.241496499840242</v>
      </c>
      <c r="J60" s="8">
        <f t="shared" si="11"/>
        <v>54.98648903412304</v>
      </c>
      <c r="K60" s="8">
        <f t="shared" si="11"/>
        <v>51.13682878725858</v>
      </c>
      <c r="L60" s="8">
        <f t="shared" si="11"/>
        <v>74.76016445865692</v>
      </c>
      <c r="M60" s="9">
        <f t="shared" si="11"/>
        <v>84.34782608695653</v>
      </c>
    </row>
    <row r="61" spans="1:13" ht="14.25" customHeight="1">
      <c r="A61" s="68" t="s">
        <v>26</v>
      </c>
      <c r="B61" s="48">
        <v>41264</v>
      </c>
      <c r="C61" s="49">
        <v>3236</v>
      </c>
      <c r="D61" s="49">
        <v>38028</v>
      </c>
      <c r="E61" s="49">
        <v>21626</v>
      </c>
      <c r="F61" s="49">
        <v>12448</v>
      </c>
      <c r="G61" s="51">
        <v>3954</v>
      </c>
      <c r="H61" s="43">
        <v>54066</v>
      </c>
      <c r="I61" s="43">
        <v>10748</v>
      </c>
      <c r="J61" s="43">
        <v>43318</v>
      </c>
      <c r="K61" s="43">
        <v>30101</v>
      </c>
      <c r="L61" s="43">
        <v>10784</v>
      </c>
      <c r="M61" s="52">
        <v>2433</v>
      </c>
    </row>
    <row r="62" spans="1:13" ht="14.25" customHeight="1">
      <c r="A62" s="68" t="s">
        <v>9</v>
      </c>
      <c r="B62" s="2">
        <f>+B61/$B$61*100</f>
        <v>100</v>
      </c>
      <c r="C62" s="8">
        <f>+C61/$B$61*100</f>
        <v>7.8421868941450175</v>
      </c>
      <c r="D62" s="8">
        <f>+D61/$B$61*100</f>
        <v>92.15781310585498</v>
      </c>
      <c r="E62" s="8">
        <f>E61/D61*100</f>
        <v>56.86862311980646</v>
      </c>
      <c r="F62" s="8">
        <f>F61/D61*100</f>
        <v>32.73377511307458</v>
      </c>
      <c r="G62" s="9">
        <f>G61/D61*100</f>
        <v>10.397601767118966</v>
      </c>
      <c r="H62" s="10">
        <f aca="true" t="shared" si="12" ref="H62:M62">+H61/$H$61*100</f>
        <v>100</v>
      </c>
      <c r="I62" s="8">
        <f t="shared" si="12"/>
        <v>19.8794066511301</v>
      </c>
      <c r="J62" s="8">
        <f t="shared" si="12"/>
        <v>80.12059334886989</v>
      </c>
      <c r="K62" s="8">
        <f t="shared" si="12"/>
        <v>55.67454592535049</v>
      </c>
      <c r="L62" s="8">
        <f t="shared" si="12"/>
        <v>19.945991935782192</v>
      </c>
      <c r="M62" s="9">
        <f t="shared" si="12"/>
        <v>4.50005548773721</v>
      </c>
    </row>
    <row r="63" spans="1:13" ht="14.25" customHeight="1">
      <c r="A63" s="68" t="s">
        <v>27</v>
      </c>
      <c r="B63" s="13">
        <f aca="true" t="shared" si="13" ref="B63:M63">+B61/B7</f>
        <v>0.8785743181382673</v>
      </c>
      <c r="C63" s="8">
        <f t="shared" si="13"/>
        <v>0.15003013584310818</v>
      </c>
      <c r="D63" s="8">
        <f t="shared" si="13"/>
        <v>1.4972832506496574</v>
      </c>
      <c r="E63" s="8">
        <f t="shared" si="13"/>
        <v>1.070753082140912</v>
      </c>
      <c r="F63" s="8">
        <f t="shared" si="13"/>
        <v>2.8207568547473376</v>
      </c>
      <c r="G63" s="9">
        <f t="shared" si="13"/>
        <v>5.017766497461929</v>
      </c>
      <c r="H63" s="8">
        <f t="shared" si="13"/>
        <v>0.8160536126665963</v>
      </c>
      <c r="I63" s="8">
        <f t="shared" si="13"/>
        <v>0.312196822261597</v>
      </c>
      <c r="J63" s="8">
        <f t="shared" si="13"/>
        <v>1.3610884182743668</v>
      </c>
      <c r="K63" s="8">
        <f t="shared" si="13"/>
        <v>1.1201205671119712</v>
      </c>
      <c r="L63" s="8">
        <f t="shared" si="13"/>
        <v>2.4632252169940614</v>
      </c>
      <c r="M63" s="9">
        <f t="shared" si="13"/>
        <v>4.231304347826087</v>
      </c>
    </row>
    <row r="64" spans="1:13" ht="14.25" customHeight="1">
      <c r="A64" s="68"/>
      <c r="B64" s="13"/>
      <c r="C64" s="8"/>
      <c r="D64" s="8"/>
      <c r="E64" s="8"/>
      <c r="F64" s="8"/>
      <c r="G64" s="9"/>
      <c r="H64" s="8"/>
      <c r="I64" s="8"/>
      <c r="J64" s="8"/>
      <c r="K64" s="8"/>
      <c r="L64" s="8"/>
      <c r="M64" s="9"/>
    </row>
    <row r="65" spans="1:13" ht="14.25" customHeight="1">
      <c r="A65" s="87" t="s">
        <v>28</v>
      </c>
      <c r="B65" s="11"/>
      <c r="C65" s="5"/>
      <c r="D65" s="5"/>
      <c r="E65" s="5"/>
      <c r="F65" s="5"/>
      <c r="G65" s="7"/>
      <c r="H65" s="5"/>
      <c r="I65" s="6"/>
      <c r="J65" s="6"/>
      <c r="K65" s="6"/>
      <c r="L65" s="6"/>
      <c r="M65" s="7"/>
    </row>
    <row r="66" spans="1:13" ht="14.25" customHeight="1">
      <c r="A66" s="68" t="s">
        <v>29</v>
      </c>
      <c r="B66" s="48">
        <v>7656</v>
      </c>
      <c r="C66" s="49">
        <v>2415</v>
      </c>
      <c r="D66" s="49">
        <v>5241</v>
      </c>
      <c r="E66" s="49">
        <v>3917</v>
      </c>
      <c r="F66" s="49">
        <v>1060</v>
      </c>
      <c r="G66" s="51">
        <v>264</v>
      </c>
      <c r="H66" s="43">
        <v>8219</v>
      </c>
      <c r="I66" s="43">
        <v>3279</v>
      </c>
      <c r="J66" s="43">
        <v>4940</v>
      </c>
      <c r="K66" s="43">
        <v>4151</v>
      </c>
      <c r="L66" s="43">
        <v>695</v>
      </c>
      <c r="M66" s="52">
        <v>94</v>
      </c>
    </row>
    <row r="67" spans="1:13" ht="14.25" customHeight="1">
      <c r="A67" s="68" t="s">
        <v>11</v>
      </c>
      <c r="B67" s="13">
        <f aca="true" t="shared" si="14" ref="B67:M67">+B66/B7*100</f>
        <v>16.30080694956033</v>
      </c>
      <c r="C67" s="8">
        <f t="shared" si="14"/>
        <v>11.196624785571887</v>
      </c>
      <c r="D67" s="8">
        <f t="shared" si="14"/>
        <v>20.635483108906215</v>
      </c>
      <c r="E67" s="8">
        <f t="shared" si="14"/>
        <v>19.393969401396248</v>
      </c>
      <c r="F67" s="8">
        <f t="shared" si="14"/>
        <v>24.01994108316338</v>
      </c>
      <c r="G67" s="9">
        <f t="shared" si="14"/>
        <v>33.50253807106599</v>
      </c>
      <c r="H67" s="8">
        <f t="shared" si="14"/>
        <v>12.40547597844626</v>
      </c>
      <c r="I67" s="8">
        <f t="shared" si="14"/>
        <v>9.524501118308304</v>
      </c>
      <c r="J67" s="8">
        <f t="shared" si="14"/>
        <v>15.52190033306102</v>
      </c>
      <c r="K67" s="8">
        <f t="shared" si="14"/>
        <v>15.44673091951029</v>
      </c>
      <c r="L67" s="8">
        <f t="shared" si="14"/>
        <v>15.87482868889904</v>
      </c>
      <c r="M67" s="9">
        <f t="shared" si="14"/>
        <v>16.34782608695652</v>
      </c>
    </row>
    <row r="68" spans="1:13" ht="14.25" customHeight="1">
      <c r="A68" s="68" t="s">
        <v>30</v>
      </c>
      <c r="B68" s="48">
        <v>16036</v>
      </c>
      <c r="C68" s="49">
        <v>4613</v>
      </c>
      <c r="D68" s="49">
        <v>11423</v>
      </c>
      <c r="E68" s="49">
        <v>7953</v>
      </c>
      <c r="F68" s="49">
        <v>2657</v>
      </c>
      <c r="G68" s="51">
        <v>813</v>
      </c>
      <c r="H68" s="43">
        <v>17044</v>
      </c>
      <c r="I68" s="43">
        <v>6546</v>
      </c>
      <c r="J68" s="43">
        <v>10498</v>
      </c>
      <c r="K68" s="43">
        <v>8625</v>
      </c>
      <c r="L68" s="43">
        <v>1569</v>
      </c>
      <c r="M68" s="52">
        <v>304</v>
      </c>
    </row>
    <row r="69" spans="1:13" ht="14.25" customHeight="1">
      <c r="A69" s="68" t="s">
        <v>13</v>
      </c>
      <c r="B69" s="2">
        <f>+B68/$B$68*100</f>
        <v>100</v>
      </c>
      <c r="C69" s="8">
        <f>+C68/$B$68*100</f>
        <v>28.766525318034425</v>
      </c>
      <c r="D69" s="8">
        <f>+D68/$B$68*100</f>
        <v>71.23347468196557</v>
      </c>
      <c r="E69" s="8">
        <f>E68/D68*100</f>
        <v>69.62269106189267</v>
      </c>
      <c r="F69" s="8">
        <f>F68/D68*100</f>
        <v>23.260089293530598</v>
      </c>
      <c r="G69" s="9">
        <f>G68/D68*100</f>
        <v>7.11721964457673</v>
      </c>
      <c r="H69" s="10">
        <f>+H68/$H$68*100</f>
        <v>100</v>
      </c>
      <c r="I69" s="8">
        <f>+I68/$H$68*100</f>
        <v>38.4064773527341</v>
      </c>
      <c r="J69" s="8">
        <f>+J68/$H$68*100</f>
        <v>61.5935226472659</v>
      </c>
      <c r="K69" s="8">
        <f>K68/J68*100</f>
        <v>82.15850638216803</v>
      </c>
      <c r="L69" s="8">
        <f>L68/J68*100</f>
        <v>14.945703943608308</v>
      </c>
      <c r="M69" s="9">
        <f>M68/J68*100</f>
        <v>2.8957896742236615</v>
      </c>
    </row>
    <row r="70" spans="1:13" ht="14.25" customHeight="1">
      <c r="A70" s="68" t="s">
        <v>38</v>
      </c>
      <c r="B70" s="13">
        <f aca="true" t="shared" si="15" ref="B70:M70">+B68/B7</f>
        <v>0.34143121766346585</v>
      </c>
      <c r="C70" s="8">
        <f t="shared" si="15"/>
        <v>0.21387176039686587</v>
      </c>
      <c r="D70" s="8">
        <f t="shared" si="15"/>
        <v>0.44975982360815814</v>
      </c>
      <c r="E70" s="8">
        <f t="shared" si="15"/>
        <v>0.393771352181017</v>
      </c>
      <c r="F70" s="8">
        <f t="shared" si="15"/>
        <v>0.6020847496034444</v>
      </c>
      <c r="G70" s="9">
        <f t="shared" si="15"/>
        <v>1.031725888324873</v>
      </c>
      <c r="H70" s="8">
        <f t="shared" si="15"/>
        <v>0.2572562751875387</v>
      </c>
      <c r="I70" s="8">
        <f t="shared" si="15"/>
        <v>0.1901414587387806</v>
      </c>
      <c r="J70" s="8">
        <f t="shared" si="15"/>
        <v>0.329856092502985</v>
      </c>
      <c r="K70" s="8">
        <f t="shared" si="15"/>
        <v>0.3209541175157221</v>
      </c>
      <c r="L70" s="8">
        <f t="shared" si="15"/>
        <v>0.3583828232069438</v>
      </c>
      <c r="M70" s="9">
        <f t="shared" si="15"/>
        <v>0.528695652173913</v>
      </c>
    </row>
    <row r="71" spans="1:13" ht="14.25" customHeight="1">
      <c r="A71" s="68"/>
      <c r="B71" s="13"/>
      <c r="C71" s="8"/>
      <c r="D71" s="8"/>
      <c r="E71" s="8"/>
      <c r="F71" s="8"/>
      <c r="G71" s="9"/>
      <c r="H71" s="8"/>
      <c r="I71" s="8"/>
      <c r="J71" s="8"/>
      <c r="K71" s="8"/>
      <c r="L71" s="8"/>
      <c r="M71" s="9"/>
    </row>
    <row r="72" spans="1:13" ht="14.25" customHeight="1">
      <c r="A72" s="87" t="s">
        <v>31</v>
      </c>
      <c r="B72" s="11"/>
      <c r="C72" s="5"/>
      <c r="D72" s="5"/>
      <c r="E72" s="5"/>
      <c r="F72" s="5"/>
      <c r="G72" s="7"/>
      <c r="H72" s="5"/>
      <c r="I72" s="6"/>
      <c r="J72" s="6"/>
      <c r="K72" s="6"/>
      <c r="L72" s="6"/>
      <c r="M72" s="7"/>
    </row>
    <row r="73" spans="1:13" ht="14.25" customHeight="1">
      <c r="A73" s="68" t="s">
        <v>29</v>
      </c>
      <c r="B73" s="48">
        <v>31196</v>
      </c>
      <c r="C73" s="49">
        <v>11221</v>
      </c>
      <c r="D73" s="49">
        <v>19975</v>
      </c>
      <c r="E73" s="49">
        <v>15458</v>
      </c>
      <c r="F73" s="49">
        <v>3804</v>
      </c>
      <c r="G73" s="51">
        <v>713</v>
      </c>
      <c r="H73" s="43">
        <v>38846</v>
      </c>
      <c r="I73" s="43">
        <v>16510</v>
      </c>
      <c r="J73" s="43">
        <v>22336</v>
      </c>
      <c r="K73" s="43">
        <v>18664</v>
      </c>
      <c r="L73" s="43">
        <v>3242</v>
      </c>
      <c r="M73" s="52">
        <v>430</v>
      </c>
    </row>
    <row r="74" spans="1:13" ht="14.25" customHeight="1">
      <c r="A74" s="68" t="s">
        <v>32</v>
      </c>
      <c r="B74" s="13">
        <f aca="true" t="shared" si="16" ref="B74:M74">+B73/B7*100</f>
        <v>66.42110417953032</v>
      </c>
      <c r="C74" s="8">
        <f t="shared" si="16"/>
        <v>52.023737771802125</v>
      </c>
      <c r="D74" s="8">
        <f t="shared" si="16"/>
        <v>78.6479250334672</v>
      </c>
      <c r="E74" s="8">
        <f t="shared" si="16"/>
        <v>76.53611922562756</v>
      </c>
      <c r="F74" s="8">
        <f t="shared" si="16"/>
        <v>86.19986403806934</v>
      </c>
      <c r="G74" s="9">
        <f t="shared" si="16"/>
        <v>90.48223350253807</v>
      </c>
      <c r="H74" s="8">
        <f t="shared" si="16"/>
        <v>58.6328166271716</v>
      </c>
      <c r="I74" s="8">
        <f t="shared" si="16"/>
        <v>47.95654573445261</v>
      </c>
      <c r="J74" s="8">
        <f t="shared" si="16"/>
        <v>70.181612518067</v>
      </c>
      <c r="K74" s="8">
        <f t="shared" si="16"/>
        <v>69.45261042682246</v>
      </c>
      <c r="L74" s="8">
        <f t="shared" si="16"/>
        <v>74.05207857469163</v>
      </c>
      <c r="M74" s="9">
        <f t="shared" si="16"/>
        <v>74.78260869565217</v>
      </c>
    </row>
    <row r="75" spans="1:13" ht="14.25" customHeight="1">
      <c r="A75" s="68" t="s">
        <v>67</v>
      </c>
      <c r="B75" s="33">
        <v>183859</v>
      </c>
      <c r="C75" s="34">
        <v>52919</v>
      </c>
      <c r="D75" s="34">
        <v>130940</v>
      </c>
      <c r="E75" s="34">
        <v>92660</v>
      </c>
      <c r="F75" s="34">
        <v>30582</v>
      </c>
      <c r="G75" s="51">
        <v>7698</v>
      </c>
      <c r="H75" s="35">
        <v>223479</v>
      </c>
      <c r="I75" s="35">
        <v>84293</v>
      </c>
      <c r="J75" s="35">
        <v>139186</v>
      </c>
      <c r="K75" s="35">
        <v>111701</v>
      </c>
      <c r="L75" s="43">
        <v>23886</v>
      </c>
      <c r="M75" s="52">
        <v>3599</v>
      </c>
    </row>
    <row r="76" spans="1:13" ht="14.25" customHeight="1">
      <c r="A76" s="68" t="s">
        <v>9</v>
      </c>
      <c r="B76" s="2">
        <f>+B75/$B$75*100</f>
        <v>100</v>
      </c>
      <c r="C76" s="8">
        <f>+C75/$B$75*100</f>
        <v>28.782382151540038</v>
      </c>
      <c r="D76" s="8">
        <f>+D75/$B$75*100</f>
        <v>71.21761784845995</v>
      </c>
      <c r="E76" s="8">
        <f>E75/D75*100</f>
        <v>70.76523598594775</v>
      </c>
      <c r="F76" s="8">
        <f>F75/D75*100</f>
        <v>23.355735451351762</v>
      </c>
      <c r="G76" s="9">
        <f>G75/D75*100</f>
        <v>5.879028562700474</v>
      </c>
      <c r="H76" s="10">
        <f>+H75/$H$75*100</f>
        <v>100</v>
      </c>
      <c r="I76" s="8">
        <f>+I75/$H$75*100</f>
        <v>37.7185328375373</v>
      </c>
      <c r="J76" s="8">
        <f>+J75/$H$75*100</f>
        <v>62.28146716246269</v>
      </c>
      <c r="K76" s="8">
        <f>K75/J75*100</f>
        <v>80.25304269107525</v>
      </c>
      <c r="L76" s="8">
        <f>L75/J75*100</f>
        <v>17.16120874225856</v>
      </c>
      <c r="M76" s="9">
        <f>M75/J75*100</f>
        <v>2.585748566666188</v>
      </c>
    </row>
    <row r="77" spans="1:13" ht="14.25" customHeight="1">
      <c r="A77" s="68" t="s">
        <v>39</v>
      </c>
      <c r="B77" s="13">
        <f aca="true" t="shared" si="17" ref="B77:M77">+B75/B7</f>
        <v>3.9146421955841335</v>
      </c>
      <c r="C77" s="8">
        <f t="shared" si="17"/>
        <v>2.453474894524549</v>
      </c>
      <c r="D77" s="8">
        <f t="shared" si="17"/>
        <v>5.1555240570123635</v>
      </c>
      <c r="E77" s="8">
        <f t="shared" si="17"/>
        <v>4.587810070802594</v>
      </c>
      <c r="F77" s="8">
        <f t="shared" si="17"/>
        <v>6.929979605710401</v>
      </c>
      <c r="G77" s="9">
        <f t="shared" si="17"/>
        <v>9.769035532994923</v>
      </c>
      <c r="H77" s="8">
        <f t="shared" si="17"/>
        <v>3.373115179689976</v>
      </c>
      <c r="I77" s="8">
        <f t="shared" si="17"/>
        <v>2.4484561536003717</v>
      </c>
      <c r="J77" s="8">
        <f t="shared" si="17"/>
        <v>4.3733425501162575</v>
      </c>
      <c r="K77" s="8">
        <f t="shared" si="17"/>
        <v>4.156625609347673</v>
      </c>
      <c r="L77" s="8">
        <f t="shared" si="17"/>
        <v>5.455915943353129</v>
      </c>
      <c r="M77" s="9">
        <f t="shared" si="17"/>
        <v>6.259130434782609</v>
      </c>
    </row>
    <row r="78" spans="1:13" ht="14.25" customHeight="1">
      <c r="A78" s="88"/>
      <c r="B78" s="13"/>
      <c r="C78" s="8"/>
      <c r="D78" s="8"/>
      <c r="E78" s="8"/>
      <c r="F78" s="8"/>
      <c r="G78" s="9"/>
      <c r="H78" s="8"/>
      <c r="I78" s="8"/>
      <c r="J78" s="8"/>
      <c r="K78" s="8"/>
      <c r="L78" s="8"/>
      <c r="M78" s="9"/>
    </row>
    <row r="79" spans="1:13" ht="14.25" customHeight="1">
      <c r="A79" s="87" t="s">
        <v>68</v>
      </c>
      <c r="B79" s="2"/>
      <c r="C79" s="3"/>
      <c r="D79" s="3"/>
      <c r="E79" s="3"/>
      <c r="F79" s="3"/>
      <c r="G79" s="4"/>
      <c r="H79" s="5"/>
      <c r="I79" s="6"/>
      <c r="J79" s="6"/>
      <c r="K79" s="6"/>
      <c r="L79" s="6"/>
      <c r="M79" s="7"/>
    </row>
    <row r="80" spans="1:13" ht="14.25" customHeight="1">
      <c r="A80" s="68" t="s">
        <v>29</v>
      </c>
      <c r="B80" s="48">
        <v>10757</v>
      </c>
      <c r="C80" s="49">
        <v>3137</v>
      </c>
      <c r="D80" s="49">
        <v>7620</v>
      </c>
      <c r="E80" s="49">
        <v>5566</v>
      </c>
      <c r="F80" s="49">
        <v>1673</v>
      </c>
      <c r="G80" s="51">
        <v>381</v>
      </c>
      <c r="H80" s="43">
        <v>13110</v>
      </c>
      <c r="I80" s="43">
        <v>4570</v>
      </c>
      <c r="J80" s="43">
        <v>8540</v>
      </c>
      <c r="K80" s="43">
        <v>6843</v>
      </c>
      <c r="L80" s="43">
        <v>1468</v>
      </c>
      <c r="M80" s="52">
        <v>229</v>
      </c>
    </row>
    <row r="81" spans="1:13" ht="14.25" customHeight="1">
      <c r="A81" s="68" t="s">
        <v>32</v>
      </c>
      <c r="B81" s="13">
        <f aca="true" t="shared" si="18" ref="B81:M81">+B80/B7*100</f>
        <v>22.90331509357634</v>
      </c>
      <c r="C81" s="8">
        <f t="shared" si="18"/>
        <v>14.544021512355695</v>
      </c>
      <c r="D81" s="8">
        <f t="shared" si="18"/>
        <v>30.002362390739428</v>
      </c>
      <c r="E81" s="8">
        <f t="shared" si="18"/>
        <v>27.558548299252365</v>
      </c>
      <c r="F81" s="8">
        <f t="shared" si="18"/>
        <v>37.91071833220032</v>
      </c>
      <c r="G81" s="9">
        <f t="shared" si="18"/>
        <v>48.3502538071066</v>
      </c>
      <c r="H81" s="8">
        <f t="shared" si="18"/>
        <v>19.787783194723257</v>
      </c>
      <c r="I81" s="8">
        <f t="shared" si="18"/>
        <v>13.27446480959712</v>
      </c>
      <c r="J81" s="8">
        <f t="shared" si="18"/>
        <v>26.833406648652048</v>
      </c>
      <c r="K81" s="8">
        <f t="shared" si="18"/>
        <v>25.46422059316042</v>
      </c>
      <c r="L81" s="8">
        <f t="shared" si="18"/>
        <v>33.53129282777524</v>
      </c>
      <c r="M81" s="9">
        <f t="shared" si="18"/>
        <v>39.82608695652174</v>
      </c>
    </row>
    <row r="82" spans="1:13" ht="14.25" customHeight="1">
      <c r="A82" s="68" t="s">
        <v>33</v>
      </c>
      <c r="B82" s="48">
        <v>53111</v>
      </c>
      <c r="C82" s="49">
        <v>13242</v>
      </c>
      <c r="D82" s="49">
        <v>39869</v>
      </c>
      <c r="E82" s="49">
        <v>26422</v>
      </c>
      <c r="F82" s="49">
        <v>10282</v>
      </c>
      <c r="G82" s="51">
        <v>3165</v>
      </c>
      <c r="H82" s="43">
        <v>60656</v>
      </c>
      <c r="I82" s="43">
        <v>18877</v>
      </c>
      <c r="J82" s="43">
        <v>41779</v>
      </c>
      <c r="K82" s="43">
        <v>31557</v>
      </c>
      <c r="L82" s="43">
        <v>8741</v>
      </c>
      <c r="M82" s="52">
        <v>1481</v>
      </c>
    </row>
    <row r="83" spans="1:13" ht="14.25" customHeight="1">
      <c r="A83" s="68" t="s">
        <v>9</v>
      </c>
      <c r="B83" s="2">
        <f>+B82/$B$82*100</f>
        <v>100</v>
      </c>
      <c r="C83" s="8">
        <f>+C82/$B$82*100</f>
        <v>24.932688143699046</v>
      </c>
      <c r="D83" s="8">
        <f>+D82/$B$82*100</f>
        <v>75.06731185630096</v>
      </c>
      <c r="E83" s="8">
        <f>E82/D82*100</f>
        <v>66.27204093405904</v>
      </c>
      <c r="F83" s="8">
        <f>F82/D82*100</f>
        <v>25.789460483082095</v>
      </c>
      <c r="G83" s="9">
        <f>G82/D82*100</f>
        <v>7.9384985828588635</v>
      </c>
      <c r="H83" s="10">
        <f>+H82/$H$82*100</f>
        <v>100</v>
      </c>
      <c r="I83" s="8">
        <f>+I82/$H$82*100</f>
        <v>31.121405961487735</v>
      </c>
      <c r="J83" s="8">
        <f>+J82/$H$82*100</f>
        <v>68.87859403851226</v>
      </c>
      <c r="K83" s="8">
        <f>K82/J82*100</f>
        <v>75.53316259364753</v>
      </c>
      <c r="L83" s="8">
        <f>L82/J82*100</f>
        <v>20.921994303358147</v>
      </c>
      <c r="M83" s="9">
        <f>M82/J82*100</f>
        <v>3.544843102994327</v>
      </c>
    </row>
    <row r="84" spans="1:13" ht="14.25" customHeight="1">
      <c r="A84" s="89" t="s">
        <v>40</v>
      </c>
      <c r="B84" s="21">
        <f aca="true" t="shared" si="19" ref="B84:M84">+B82/B7</f>
        <v>1.1308152532629292</v>
      </c>
      <c r="C84" s="22">
        <f t="shared" si="19"/>
        <v>0.6139366683666373</v>
      </c>
      <c r="D84" s="22">
        <f t="shared" si="19"/>
        <v>1.569769273171116</v>
      </c>
      <c r="E84" s="22">
        <f t="shared" si="19"/>
        <v>1.3082140912016635</v>
      </c>
      <c r="F84" s="22">
        <f t="shared" si="19"/>
        <v>2.329934285066848</v>
      </c>
      <c r="G84" s="23">
        <f t="shared" si="19"/>
        <v>4.016497461928934</v>
      </c>
      <c r="H84" s="22">
        <f t="shared" si="19"/>
        <v>0.9155208066049839</v>
      </c>
      <c r="I84" s="22">
        <f t="shared" si="19"/>
        <v>0.5483196328463125</v>
      </c>
      <c r="J84" s="22">
        <f t="shared" si="19"/>
        <v>1.3127317287752152</v>
      </c>
      <c r="K84" s="22">
        <f t="shared" si="19"/>
        <v>1.1743013433557845</v>
      </c>
      <c r="L84" s="22">
        <f t="shared" si="19"/>
        <v>1.9965737779808133</v>
      </c>
      <c r="M84" s="23">
        <f t="shared" si="19"/>
        <v>2.5756521739130434</v>
      </c>
    </row>
    <row r="85" spans="1:13" ht="14.25" customHeight="1">
      <c r="A85" s="120" t="s">
        <v>42</v>
      </c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</row>
  </sheetData>
  <sheetProtection/>
  <mergeCells count="12">
    <mergeCell ref="A45:M45"/>
    <mergeCell ref="A85:M85"/>
    <mergeCell ref="A1:M1"/>
    <mergeCell ref="A4:A6"/>
    <mergeCell ref="B4:G4"/>
    <mergeCell ref="H4:M4"/>
    <mergeCell ref="B5:B6"/>
    <mergeCell ref="C5:C6"/>
    <mergeCell ref="D5:G5"/>
    <mergeCell ref="H5:H6"/>
    <mergeCell ref="I5:I6"/>
    <mergeCell ref="J5:M5"/>
  </mergeCells>
  <printOptions/>
  <pageMargins left="1" right="0.75" top="1" bottom="1" header="0.5" footer="0.5"/>
  <pageSetup firstPageNumber="33" useFirstPageNumber="1" horizontalDpi="600" verticalDpi="600" orientation="portrait" r:id="rId1"/>
  <headerFooter alignWithMargins="0">
    <oddFooter xml:space="preserve">&amp;L&amp;"Arial Narrow,Regular"&amp;9Zila Series : Kishoreganj&amp;C&amp;"Arial Narrow,Regular"&amp;P&amp;R
&amp;9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85"/>
  <sheetViews>
    <sheetView view="pageLayout" workbookViewId="0" topLeftCell="A1">
      <selection activeCell="I83" sqref="I83"/>
    </sheetView>
  </sheetViews>
  <sheetFormatPr defaultColWidth="9.140625" defaultRowHeight="15" customHeight="1"/>
  <cols>
    <col min="1" max="1" width="19.140625" style="43" customWidth="1"/>
    <col min="2" max="13" width="5.57421875" style="43" customWidth="1"/>
    <col min="14" max="16384" width="9.140625" style="43" customWidth="1"/>
  </cols>
  <sheetData>
    <row r="1" spans="1:13" ht="15" customHeight="1">
      <c r="A1" s="111" t="s">
        <v>60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5" customHeight="1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5" customHeight="1">
      <c r="A3" s="102" t="s">
        <v>51</v>
      </c>
      <c r="B3" s="103"/>
      <c r="C3" s="103"/>
      <c r="D3" s="103"/>
      <c r="E3" s="103"/>
      <c r="F3" s="103"/>
      <c r="G3" s="105" t="s">
        <v>76</v>
      </c>
      <c r="H3" s="105"/>
      <c r="I3" s="105"/>
      <c r="J3" s="105"/>
      <c r="K3" s="106" t="s">
        <v>0</v>
      </c>
      <c r="L3" s="106"/>
      <c r="M3" s="103"/>
    </row>
    <row r="4" spans="1:13" ht="15" customHeight="1">
      <c r="A4" s="131" t="s">
        <v>1</v>
      </c>
      <c r="B4" s="128">
        <v>1996</v>
      </c>
      <c r="C4" s="128"/>
      <c r="D4" s="128"/>
      <c r="E4" s="128"/>
      <c r="F4" s="128"/>
      <c r="G4" s="128"/>
      <c r="H4" s="128">
        <v>2008</v>
      </c>
      <c r="I4" s="128"/>
      <c r="J4" s="128"/>
      <c r="K4" s="128"/>
      <c r="L4" s="128"/>
      <c r="M4" s="128"/>
    </row>
    <row r="5" spans="1:13" ht="15" customHeight="1">
      <c r="A5" s="132"/>
      <c r="B5" s="129" t="s">
        <v>2</v>
      </c>
      <c r="C5" s="129" t="s">
        <v>36</v>
      </c>
      <c r="D5" s="128" t="s">
        <v>3</v>
      </c>
      <c r="E5" s="128"/>
      <c r="F5" s="128"/>
      <c r="G5" s="128"/>
      <c r="H5" s="129" t="s">
        <v>2</v>
      </c>
      <c r="I5" s="129" t="s">
        <v>36</v>
      </c>
      <c r="J5" s="128" t="s">
        <v>3</v>
      </c>
      <c r="K5" s="128"/>
      <c r="L5" s="128"/>
      <c r="M5" s="128"/>
    </row>
    <row r="6" spans="1:13" ht="21" customHeight="1">
      <c r="A6" s="133"/>
      <c r="B6" s="129"/>
      <c r="C6" s="129"/>
      <c r="D6" s="1" t="s">
        <v>4</v>
      </c>
      <c r="E6" s="1" t="s">
        <v>5</v>
      </c>
      <c r="F6" s="1" t="s">
        <v>6</v>
      </c>
      <c r="G6" s="1" t="s">
        <v>7</v>
      </c>
      <c r="H6" s="129"/>
      <c r="I6" s="129"/>
      <c r="J6" s="1" t="s">
        <v>4</v>
      </c>
      <c r="K6" s="1" t="s">
        <v>5</v>
      </c>
      <c r="L6" s="1" t="s">
        <v>6</v>
      </c>
      <c r="M6" s="1" t="s">
        <v>7</v>
      </c>
    </row>
    <row r="7" spans="1:13" ht="15" customHeight="1">
      <c r="A7" s="56" t="s">
        <v>8</v>
      </c>
      <c r="B7" s="48">
        <v>51104</v>
      </c>
      <c r="C7" s="49">
        <v>19567</v>
      </c>
      <c r="D7" s="49">
        <v>31537</v>
      </c>
      <c r="E7" s="49">
        <v>27586</v>
      </c>
      <c r="F7" s="49">
        <v>3660</v>
      </c>
      <c r="G7" s="51">
        <v>291</v>
      </c>
      <c r="H7" s="43">
        <v>68253</v>
      </c>
      <c r="I7" s="43">
        <v>32772</v>
      </c>
      <c r="J7" s="43">
        <v>35481</v>
      </c>
      <c r="K7" s="43">
        <v>32079</v>
      </c>
      <c r="L7" s="43">
        <v>3185</v>
      </c>
      <c r="M7" s="50">
        <v>217</v>
      </c>
    </row>
    <row r="8" spans="1:13" ht="15" customHeight="1">
      <c r="A8" s="57" t="s">
        <v>9</v>
      </c>
      <c r="B8" s="2">
        <f>+B7/$B$7*100</f>
        <v>100</v>
      </c>
      <c r="C8" s="8">
        <f>+C7/$B$7*100</f>
        <v>38.28858797745773</v>
      </c>
      <c r="D8" s="8">
        <f>+D7/$B$7*100</f>
        <v>61.71141202254227</v>
      </c>
      <c r="E8" s="8">
        <f>E7/D7*100</f>
        <v>87.47185845197704</v>
      </c>
      <c r="F8" s="8">
        <f>F7/D7*100</f>
        <v>11.60541586073501</v>
      </c>
      <c r="G8" s="9">
        <f>G7/D7*100</f>
        <v>0.9227256872879475</v>
      </c>
      <c r="H8" s="10">
        <f>+H7/$H$7*100</f>
        <v>100</v>
      </c>
      <c r="I8" s="8">
        <f>+I7/$H$7*100</f>
        <v>48.015471847391325</v>
      </c>
      <c r="J8" s="8">
        <f>+J7/$H$7*100</f>
        <v>51.984528152608675</v>
      </c>
      <c r="K8" s="8">
        <f>K7/J7*100</f>
        <v>90.41176967954681</v>
      </c>
      <c r="L8" s="8">
        <f>L7/J7*100</f>
        <v>8.976635382317296</v>
      </c>
      <c r="M8" s="9">
        <f>M7/J7*100</f>
        <v>0.6115949381359037</v>
      </c>
    </row>
    <row r="9" spans="1:13" ht="12.75" customHeight="1">
      <c r="A9" s="59"/>
      <c r="B9" s="2"/>
      <c r="C9" s="3"/>
      <c r="D9" s="3"/>
      <c r="E9" s="3"/>
      <c r="F9" s="3"/>
      <c r="G9" s="4"/>
      <c r="H9" s="5"/>
      <c r="I9" s="6"/>
      <c r="J9" s="6"/>
      <c r="K9" s="6"/>
      <c r="L9" s="6"/>
      <c r="M9" s="7"/>
    </row>
    <row r="10" spans="1:13" ht="15" customHeight="1">
      <c r="A10" s="56" t="s">
        <v>45</v>
      </c>
      <c r="B10" s="11"/>
      <c r="C10" s="5"/>
      <c r="D10" s="5"/>
      <c r="E10" s="5"/>
      <c r="F10" s="5"/>
      <c r="G10" s="7"/>
      <c r="H10" s="5"/>
      <c r="I10" s="6"/>
      <c r="J10" s="6"/>
      <c r="K10" s="6"/>
      <c r="L10" s="6"/>
      <c r="M10" s="7"/>
    </row>
    <row r="11" spans="1:13" ht="15" customHeight="1">
      <c r="A11" s="60" t="s">
        <v>10</v>
      </c>
      <c r="B11" s="48">
        <v>37866</v>
      </c>
      <c r="C11" s="49">
        <v>16627</v>
      </c>
      <c r="D11" s="49">
        <v>21239</v>
      </c>
      <c r="E11" s="49">
        <v>18475</v>
      </c>
      <c r="F11" s="49">
        <v>2534</v>
      </c>
      <c r="G11" s="51">
        <v>230</v>
      </c>
      <c r="H11" s="43">
        <v>47287</v>
      </c>
      <c r="I11" s="43">
        <v>28288</v>
      </c>
      <c r="J11" s="43">
        <v>18999</v>
      </c>
      <c r="K11" s="43">
        <v>16942</v>
      </c>
      <c r="L11" s="43">
        <v>1900</v>
      </c>
      <c r="M11" s="52">
        <v>157</v>
      </c>
    </row>
    <row r="12" spans="1:13" ht="15" customHeight="1">
      <c r="A12" s="57" t="s">
        <v>84</v>
      </c>
      <c r="B12" s="2">
        <f>+B11/$B$11*100</f>
        <v>100</v>
      </c>
      <c r="C12" s="8">
        <f>+C11/$B$11*100</f>
        <v>43.91010405112766</v>
      </c>
      <c r="D12" s="8">
        <f>+D11/$B$11*100</f>
        <v>56.08989594887234</v>
      </c>
      <c r="E12" s="8">
        <f>E11/D11*100</f>
        <v>86.98620462356985</v>
      </c>
      <c r="F12" s="8">
        <f>F11/D11*100</f>
        <v>11.930881868261217</v>
      </c>
      <c r="G12" s="9">
        <f>G11/D11*100</f>
        <v>1.0829135081689345</v>
      </c>
      <c r="H12" s="5">
        <f>+H11/$H$11*100</f>
        <v>100</v>
      </c>
      <c r="I12" s="12">
        <f>+I11/$H$11*100</f>
        <v>59.82193837629792</v>
      </c>
      <c r="J12" s="12">
        <f>+J11/$H$11*100</f>
        <v>40.17806162370208</v>
      </c>
      <c r="K12" s="8">
        <f>K11/J11*100</f>
        <v>89.17311437444077</v>
      </c>
      <c r="L12" s="8">
        <f>L11/J11*100</f>
        <v>10.000526343491762</v>
      </c>
      <c r="M12" s="9">
        <f>M11/J11*100</f>
        <v>0.8263592820674773</v>
      </c>
    </row>
    <row r="13" spans="1:13" ht="15" customHeight="1">
      <c r="A13" s="57" t="s">
        <v>85</v>
      </c>
      <c r="B13" s="13">
        <f aca="true" t="shared" si="0" ref="B13:M13">+B11/B7*100</f>
        <v>74.09596117720726</v>
      </c>
      <c r="C13" s="8">
        <f t="shared" si="0"/>
        <v>84.9747023049011</v>
      </c>
      <c r="D13" s="8">
        <f t="shared" si="0"/>
        <v>67.34629165741826</v>
      </c>
      <c r="E13" s="8">
        <f t="shared" si="0"/>
        <v>66.9723772928297</v>
      </c>
      <c r="F13" s="8">
        <f t="shared" si="0"/>
        <v>69.23497267759564</v>
      </c>
      <c r="G13" s="9">
        <f t="shared" si="0"/>
        <v>79.03780068728523</v>
      </c>
      <c r="H13" s="8">
        <f t="shared" si="0"/>
        <v>69.2819363251432</v>
      </c>
      <c r="I13" s="8">
        <f t="shared" si="0"/>
        <v>86.31758818503602</v>
      </c>
      <c r="J13" s="8">
        <f t="shared" si="0"/>
        <v>53.54696880020292</v>
      </c>
      <c r="K13" s="8">
        <f t="shared" si="0"/>
        <v>52.813367000218214</v>
      </c>
      <c r="L13" s="8">
        <f t="shared" si="0"/>
        <v>59.65463108320252</v>
      </c>
      <c r="M13" s="9">
        <f t="shared" si="0"/>
        <v>72.35023041474655</v>
      </c>
    </row>
    <row r="14" spans="1:13" ht="12.75" customHeight="1">
      <c r="A14" s="59"/>
      <c r="B14" s="14"/>
      <c r="C14" s="15"/>
      <c r="D14" s="15"/>
      <c r="E14" s="15"/>
      <c r="F14" s="15"/>
      <c r="G14" s="16"/>
      <c r="H14" s="5"/>
      <c r="I14" s="6"/>
      <c r="J14" s="6"/>
      <c r="K14" s="6"/>
      <c r="L14" s="6"/>
      <c r="M14" s="7"/>
    </row>
    <row r="15" spans="1:13" ht="15" customHeight="1">
      <c r="A15" s="56" t="s">
        <v>12</v>
      </c>
      <c r="B15" s="48">
        <v>10130</v>
      </c>
      <c r="C15" s="49">
        <v>279</v>
      </c>
      <c r="D15" s="49">
        <v>9851</v>
      </c>
      <c r="E15" s="49">
        <v>8673</v>
      </c>
      <c r="F15" s="49">
        <v>1118</v>
      </c>
      <c r="G15" s="51">
        <v>60</v>
      </c>
      <c r="H15" s="43">
        <v>15979</v>
      </c>
      <c r="I15" s="43">
        <v>635</v>
      </c>
      <c r="J15" s="43">
        <v>15344</v>
      </c>
      <c r="K15" s="43">
        <v>14016</v>
      </c>
      <c r="L15" s="43">
        <v>1268</v>
      </c>
      <c r="M15" s="52">
        <v>60</v>
      </c>
    </row>
    <row r="16" spans="1:13" ht="15" customHeight="1">
      <c r="A16" s="57" t="s">
        <v>86</v>
      </c>
      <c r="B16" s="2">
        <v>100</v>
      </c>
      <c r="C16" s="8">
        <f>C15/B15*100</f>
        <v>2.7541954590325766</v>
      </c>
      <c r="D16" s="8">
        <f>D15/B15*100</f>
        <v>97.24580454096743</v>
      </c>
      <c r="E16" s="8">
        <f>E15/D15*100</f>
        <v>88.04182316516089</v>
      </c>
      <c r="F16" s="8">
        <f>F15/D15*100</f>
        <v>11.349101614049335</v>
      </c>
      <c r="G16" s="9">
        <f>G15/D15*100</f>
        <v>0.6090752207897675</v>
      </c>
      <c r="H16" s="5">
        <f>+H15/$H$15*100</f>
        <v>100</v>
      </c>
      <c r="I16" s="12">
        <f>+I15/$H$15*100</f>
        <v>3.9739658301520744</v>
      </c>
      <c r="J16" s="12">
        <f>+J15/$H$15*100</f>
        <v>96.02603416984793</v>
      </c>
      <c r="K16" s="8">
        <f>K15/J15*100</f>
        <v>91.3451511991658</v>
      </c>
      <c r="L16" s="8">
        <f>L15/J15*100</f>
        <v>8.263816475495307</v>
      </c>
      <c r="M16" s="9">
        <f>M15/J15*100</f>
        <v>0.3910323253388947</v>
      </c>
    </row>
    <row r="17" spans="1:13" ht="15" customHeight="1">
      <c r="A17" s="57" t="s">
        <v>85</v>
      </c>
      <c r="B17" s="13">
        <f aca="true" t="shared" si="1" ref="B17:M17">+B15/B7*100</f>
        <v>19.82232310582342</v>
      </c>
      <c r="C17" s="8">
        <f t="shared" si="1"/>
        <v>1.4258700873920376</v>
      </c>
      <c r="D17" s="8">
        <f t="shared" si="1"/>
        <v>31.23632558581983</v>
      </c>
      <c r="E17" s="8">
        <f t="shared" si="1"/>
        <v>31.439860798955994</v>
      </c>
      <c r="F17" s="8">
        <f t="shared" si="1"/>
        <v>30.546448087431692</v>
      </c>
      <c r="G17" s="9">
        <f t="shared" si="1"/>
        <v>20.618556701030926</v>
      </c>
      <c r="H17" s="8">
        <f t="shared" si="1"/>
        <v>23.411425138821738</v>
      </c>
      <c r="I17" s="8">
        <f t="shared" si="1"/>
        <v>1.93762968387648</v>
      </c>
      <c r="J17" s="8">
        <f t="shared" si="1"/>
        <v>43.24568078690003</v>
      </c>
      <c r="K17" s="8">
        <f t="shared" si="1"/>
        <v>43.69213504161601</v>
      </c>
      <c r="L17" s="8">
        <f t="shared" si="1"/>
        <v>39.8116169544741</v>
      </c>
      <c r="M17" s="9">
        <f t="shared" si="1"/>
        <v>27.64976958525346</v>
      </c>
    </row>
    <row r="18" spans="1:13" ht="12.75" customHeight="1">
      <c r="A18" s="59"/>
      <c r="B18" s="11"/>
      <c r="C18" s="15"/>
      <c r="D18" s="15"/>
      <c r="E18" s="15"/>
      <c r="F18" s="15"/>
      <c r="G18" s="16"/>
      <c r="H18" s="5"/>
      <c r="I18" s="6"/>
      <c r="J18" s="6"/>
      <c r="K18" s="6"/>
      <c r="L18" s="6"/>
      <c r="M18" s="7"/>
    </row>
    <row r="19" spans="1:13" ht="15" customHeight="1">
      <c r="A19" s="60" t="s">
        <v>14</v>
      </c>
      <c r="B19" s="48">
        <v>3108</v>
      </c>
      <c r="C19" s="49">
        <v>2661</v>
      </c>
      <c r="D19" s="49">
        <v>447</v>
      </c>
      <c r="E19" s="49">
        <v>438</v>
      </c>
      <c r="F19" s="49">
        <v>8</v>
      </c>
      <c r="G19" s="51">
        <v>1</v>
      </c>
      <c r="H19" s="43">
        <v>4987</v>
      </c>
      <c r="I19" s="43">
        <v>3849</v>
      </c>
      <c r="J19" s="43">
        <v>1138</v>
      </c>
      <c r="K19" s="43">
        <v>1121</v>
      </c>
      <c r="L19" s="43">
        <v>17</v>
      </c>
      <c r="M19" s="52"/>
    </row>
    <row r="20" spans="1:13" ht="15" customHeight="1">
      <c r="A20" s="57" t="s">
        <v>84</v>
      </c>
      <c r="B20" s="2">
        <f>+B19/$B$19*100</f>
        <v>100</v>
      </c>
      <c r="C20" s="8">
        <f>+C19/$B$19*100</f>
        <v>85.61776061776062</v>
      </c>
      <c r="D20" s="8">
        <f>+D19/$B$19*100</f>
        <v>14.382239382239382</v>
      </c>
      <c r="E20" s="8">
        <f>E19/D19*100</f>
        <v>97.98657718120806</v>
      </c>
      <c r="F20" s="8">
        <f>F19/D19*100</f>
        <v>1.7897091722595078</v>
      </c>
      <c r="G20" s="9">
        <f>G19/D19*100</f>
        <v>0.22371364653243847</v>
      </c>
      <c r="H20" s="20">
        <f>+H19/$H$19*100</f>
        <v>100</v>
      </c>
      <c r="I20" s="12">
        <f>+I19/$H$19*100</f>
        <v>77.18066974132746</v>
      </c>
      <c r="J20" s="12">
        <f>+J19/$H$19*100</f>
        <v>22.819330258672547</v>
      </c>
      <c r="K20" s="8">
        <f>K19/J19*100</f>
        <v>98.50615114235501</v>
      </c>
      <c r="L20" s="8">
        <f>L19/J19*100</f>
        <v>1.493848857644991</v>
      </c>
      <c r="M20" s="9">
        <f>M19/J19*100</f>
        <v>0</v>
      </c>
    </row>
    <row r="21" spans="1:13" ht="15" customHeight="1">
      <c r="A21" s="57" t="s">
        <v>85</v>
      </c>
      <c r="B21" s="13">
        <f aca="true" t="shared" si="2" ref="B21:M21">+B19/B7*100</f>
        <v>6.081715716969318</v>
      </c>
      <c r="C21" s="8">
        <f t="shared" si="2"/>
        <v>13.599427607706854</v>
      </c>
      <c r="D21" s="8">
        <f t="shared" si="2"/>
        <v>1.4173827567618986</v>
      </c>
      <c r="E21" s="8">
        <f t="shared" si="2"/>
        <v>1.5877619082143117</v>
      </c>
      <c r="F21" s="8">
        <f t="shared" si="2"/>
        <v>0.2185792349726776</v>
      </c>
      <c r="G21" s="9">
        <f t="shared" si="2"/>
        <v>0.3436426116838488</v>
      </c>
      <c r="H21" s="8">
        <f t="shared" si="2"/>
        <v>7.306638536035045</v>
      </c>
      <c r="I21" s="8">
        <f t="shared" si="2"/>
        <v>11.744782131087513</v>
      </c>
      <c r="J21" s="8">
        <f t="shared" si="2"/>
        <v>3.2073504128970436</v>
      </c>
      <c r="K21" s="8">
        <f t="shared" si="2"/>
        <v>3.4944979581657787</v>
      </c>
      <c r="L21" s="8">
        <f t="shared" si="2"/>
        <v>0.5337519623233908</v>
      </c>
      <c r="M21" s="9">
        <f t="shared" si="2"/>
        <v>0</v>
      </c>
    </row>
    <row r="22" spans="1:13" ht="12.75" customHeight="1">
      <c r="A22" s="59"/>
      <c r="B22" s="2"/>
      <c r="C22" s="3"/>
      <c r="D22" s="3"/>
      <c r="E22" s="3"/>
      <c r="F22" s="3"/>
      <c r="G22" s="4"/>
      <c r="H22" s="5"/>
      <c r="I22" s="6"/>
      <c r="J22" s="6"/>
      <c r="K22" s="6"/>
      <c r="L22" s="6"/>
      <c r="M22" s="7"/>
    </row>
    <row r="23" spans="1:13" ht="15" customHeight="1">
      <c r="A23" s="61" t="s">
        <v>15</v>
      </c>
      <c r="B23" s="48">
        <v>16979</v>
      </c>
      <c r="C23" s="49">
        <v>10558</v>
      </c>
      <c r="D23" s="49">
        <v>6421</v>
      </c>
      <c r="E23" s="49">
        <v>6224</v>
      </c>
      <c r="F23" s="49">
        <v>187</v>
      </c>
      <c r="G23" s="51">
        <v>10</v>
      </c>
      <c r="H23" s="43">
        <v>28491</v>
      </c>
      <c r="I23" s="43">
        <v>16594</v>
      </c>
      <c r="J23" s="43">
        <v>11897</v>
      </c>
      <c r="K23" s="43">
        <v>11438</v>
      </c>
      <c r="L23" s="43">
        <v>441</v>
      </c>
      <c r="M23" s="52">
        <v>18</v>
      </c>
    </row>
    <row r="24" spans="1:13" ht="15" customHeight="1">
      <c r="A24" s="57" t="s">
        <v>13</v>
      </c>
      <c r="B24" s="2">
        <f>+B23/$B$23*100</f>
        <v>100</v>
      </c>
      <c r="C24" s="8">
        <f>+C23/$B$23*100</f>
        <v>62.18269627186525</v>
      </c>
      <c r="D24" s="8">
        <f>+D23/$B$23*100</f>
        <v>37.81730372813475</v>
      </c>
      <c r="E24" s="8">
        <f>E23/D23*100</f>
        <v>96.9319420650989</v>
      </c>
      <c r="F24" s="8">
        <f>F23/D23*100</f>
        <v>2.9123189534340446</v>
      </c>
      <c r="G24" s="9">
        <f>G23/D23*100</f>
        <v>0.1557389814670612</v>
      </c>
      <c r="H24" s="5">
        <f>+H23/$H$23*100</f>
        <v>100</v>
      </c>
      <c r="I24" s="15">
        <f>+I23/$H$23*100</f>
        <v>58.24295391527149</v>
      </c>
      <c r="J24" s="15">
        <f>+J23/$H$23*100</f>
        <v>41.75704608472851</v>
      </c>
      <c r="K24" s="8">
        <f>K23/J23*100</f>
        <v>96.14188450869968</v>
      </c>
      <c r="L24" s="8">
        <f>L23/J23*100</f>
        <v>3.706816844582668</v>
      </c>
      <c r="M24" s="9">
        <f>M23/J23*100</f>
        <v>0.1512986467176599</v>
      </c>
    </row>
    <row r="25" spans="1:13" ht="15" customHeight="1">
      <c r="A25" s="57" t="s">
        <v>11</v>
      </c>
      <c r="B25" s="13">
        <f aca="true" t="shared" si="3" ref="B25:M25">+B23/B7*100</f>
        <v>33.224405134627425</v>
      </c>
      <c r="C25" s="8">
        <f t="shared" si="3"/>
        <v>53.9581949200184</v>
      </c>
      <c r="D25" s="8">
        <f t="shared" si="3"/>
        <v>20.36021181469385</v>
      </c>
      <c r="E25" s="8">
        <f t="shared" si="3"/>
        <v>22.56216921626912</v>
      </c>
      <c r="F25" s="8">
        <f t="shared" si="3"/>
        <v>5.109289617486339</v>
      </c>
      <c r="G25" s="9">
        <f t="shared" si="3"/>
        <v>3.436426116838488</v>
      </c>
      <c r="H25" s="8">
        <f t="shared" si="3"/>
        <v>41.743220078238316</v>
      </c>
      <c r="I25" s="8">
        <f t="shared" si="3"/>
        <v>50.634688148419386</v>
      </c>
      <c r="J25" s="8">
        <f t="shared" si="3"/>
        <v>33.53062202305459</v>
      </c>
      <c r="K25" s="8">
        <f t="shared" si="3"/>
        <v>35.65572492908133</v>
      </c>
      <c r="L25" s="8">
        <f t="shared" si="3"/>
        <v>13.846153846153847</v>
      </c>
      <c r="M25" s="9">
        <f t="shared" si="3"/>
        <v>8.294930875576037</v>
      </c>
    </row>
    <row r="26" spans="1:13" ht="12.75" customHeight="1">
      <c r="A26" s="59"/>
      <c r="B26" s="2" t="s">
        <v>35</v>
      </c>
      <c r="C26" s="3" t="s">
        <v>34</v>
      </c>
      <c r="D26" s="3" t="s">
        <v>34</v>
      </c>
      <c r="E26" s="3" t="s">
        <v>34</v>
      </c>
      <c r="F26" s="3" t="s">
        <v>34</v>
      </c>
      <c r="G26" s="4" t="s">
        <v>34</v>
      </c>
      <c r="H26" s="5"/>
      <c r="I26" s="6"/>
      <c r="J26" s="6"/>
      <c r="K26" s="6"/>
      <c r="L26" s="6"/>
      <c r="M26" s="7"/>
    </row>
    <row r="27" spans="1:13" ht="15" customHeight="1">
      <c r="A27" s="56" t="s">
        <v>16</v>
      </c>
      <c r="B27" s="48">
        <v>42314</v>
      </c>
      <c r="C27" s="49">
        <v>1987</v>
      </c>
      <c r="D27" s="49">
        <v>40327</v>
      </c>
      <c r="E27" s="49">
        <v>22786</v>
      </c>
      <c r="F27" s="49">
        <v>13966</v>
      </c>
      <c r="G27" s="51">
        <v>3575</v>
      </c>
      <c r="H27" s="43">
        <v>45653</v>
      </c>
      <c r="I27" s="43">
        <v>7039</v>
      </c>
      <c r="J27" s="43">
        <v>38614</v>
      </c>
      <c r="K27" s="43">
        <v>25214</v>
      </c>
      <c r="L27" s="43">
        <v>11208</v>
      </c>
      <c r="M27" s="52">
        <v>2192</v>
      </c>
    </row>
    <row r="28" spans="1:13" ht="15" customHeight="1">
      <c r="A28" s="57" t="s">
        <v>13</v>
      </c>
      <c r="B28" s="2">
        <f>+B27/$B$27*100</f>
        <v>100</v>
      </c>
      <c r="C28" s="8">
        <f>+C27/$B$27*100</f>
        <v>4.6958453466937655</v>
      </c>
      <c r="D28" s="8">
        <f>+D27/$B$27*100</f>
        <v>95.30415465330624</v>
      </c>
      <c r="E28" s="8">
        <f>E27/D27*100</f>
        <v>56.50308726163612</v>
      </c>
      <c r="F28" s="8">
        <f>F27/D27*100</f>
        <v>34.63188434547574</v>
      </c>
      <c r="G28" s="9">
        <f>G27/D27*100</f>
        <v>8.86502839288814</v>
      </c>
      <c r="H28" s="5">
        <f>+H27/$H$27*100</f>
        <v>100</v>
      </c>
      <c r="I28" s="12">
        <f>+I27/$H$27*100</f>
        <v>15.418482903642698</v>
      </c>
      <c r="J28" s="12">
        <f>+J27/$H$27*100</f>
        <v>84.5815170963573</v>
      </c>
      <c r="K28" s="8">
        <f>K27/J27*100</f>
        <v>65.29756047029575</v>
      </c>
      <c r="L28" s="8">
        <f>L27/J27*100</f>
        <v>29.025741958875017</v>
      </c>
      <c r="M28" s="9">
        <f>M27/J27*100</f>
        <v>5.6766975708292335</v>
      </c>
    </row>
    <row r="29" spans="1:13" ht="15" customHeight="1">
      <c r="A29" s="57" t="s">
        <v>17</v>
      </c>
      <c r="B29" s="13">
        <f aca="true" t="shared" si="4" ref="B29:M29">+B27/B32*100</f>
        <v>102.39570225534797</v>
      </c>
      <c r="C29" s="8">
        <f t="shared" si="4"/>
        <v>185.00931098696464</v>
      </c>
      <c r="D29" s="8">
        <f t="shared" si="4"/>
        <v>100.19130434782608</v>
      </c>
      <c r="E29" s="8">
        <f t="shared" si="4"/>
        <v>100.8810377650861</v>
      </c>
      <c r="F29" s="8">
        <f t="shared" si="4"/>
        <v>98.65781294150891</v>
      </c>
      <c r="G29" s="9">
        <f t="shared" si="4"/>
        <v>101.93897918448818</v>
      </c>
      <c r="H29" s="8">
        <f t="shared" si="4"/>
        <v>98.98742411101475</v>
      </c>
      <c r="I29" s="8">
        <f t="shared" si="4"/>
        <v>200.77010838562464</v>
      </c>
      <c r="J29" s="8">
        <f t="shared" si="4"/>
        <v>90.61341343220538</v>
      </c>
      <c r="K29" s="8">
        <f t="shared" si="4"/>
        <v>88.38334268087493</v>
      </c>
      <c r="L29" s="8">
        <f t="shared" si="4"/>
        <v>94.89458978917958</v>
      </c>
      <c r="M29" s="9">
        <f t="shared" si="4"/>
        <v>96.35164835164835</v>
      </c>
    </row>
    <row r="30" spans="1:13" ht="15" customHeight="1">
      <c r="A30" s="57" t="s">
        <v>18</v>
      </c>
      <c r="B30" s="13">
        <f aca="true" t="shared" si="5" ref="B30:M30">+B27/B7</f>
        <v>0.8279978083907327</v>
      </c>
      <c r="C30" s="8">
        <f t="shared" si="5"/>
        <v>0.1015485255787806</v>
      </c>
      <c r="D30" s="8">
        <f t="shared" si="5"/>
        <v>1.2787202333766687</v>
      </c>
      <c r="E30" s="8">
        <f t="shared" si="5"/>
        <v>0.8259986949902124</v>
      </c>
      <c r="F30" s="8">
        <f t="shared" si="5"/>
        <v>3.8158469945355193</v>
      </c>
      <c r="G30" s="9">
        <f t="shared" si="5"/>
        <v>12.285223367697595</v>
      </c>
      <c r="H30" s="8">
        <f t="shared" si="5"/>
        <v>0.6688790236326608</v>
      </c>
      <c r="I30" s="8">
        <f t="shared" si="5"/>
        <v>0.21478701330404004</v>
      </c>
      <c r="J30" s="8">
        <f t="shared" si="5"/>
        <v>1.0883007806995293</v>
      </c>
      <c r="K30" s="8">
        <f t="shared" si="5"/>
        <v>0.785997069734094</v>
      </c>
      <c r="L30" s="8">
        <f t="shared" si="5"/>
        <v>3.5189952904238617</v>
      </c>
      <c r="M30" s="9">
        <f t="shared" si="5"/>
        <v>10.101382488479263</v>
      </c>
    </row>
    <row r="31" spans="1:13" ht="13.5" customHeight="1">
      <c r="A31" s="59"/>
      <c r="B31" s="2"/>
      <c r="C31" s="3"/>
      <c r="D31" s="3"/>
      <c r="E31" s="3"/>
      <c r="F31" s="3"/>
      <c r="G31" s="4"/>
      <c r="H31" s="5"/>
      <c r="I31" s="6"/>
      <c r="J31" s="6"/>
      <c r="K31" s="6"/>
      <c r="L31" s="6"/>
      <c r="M31" s="7"/>
    </row>
    <row r="32" spans="1:13" ht="15" customHeight="1">
      <c r="A32" s="60" t="s">
        <v>47</v>
      </c>
      <c r="B32" s="48">
        <v>41324</v>
      </c>
      <c r="C32" s="49">
        <v>1074</v>
      </c>
      <c r="D32" s="49">
        <v>40250</v>
      </c>
      <c r="E32" s="49">
        <v>22587</v>
      </c>
      <c r="F32" s="49">
        <v>14156</v>
      </c>
      <c r="G32" s="51">
        <v>3507</v>
      </c>
      <c r="H32" s="43">
        <v>46120</v>
      </c>
      <c r="I32" s="43">
        <v>3506</v>
      </c>
      <c r="J32" s="43">
        <v>42614</v>
      </c>
      <c r="K32" s="43">
        <v>28528</v>
      </c>
      <c r="L32" s="43">
        <v>11811</v>
      </c>
      <c r="M32" s="52">
        <v>2275</v>
      </c>
    </row>
    <row r="33" spans="1:13" ht="15" customHeight="1">
      <c r="A33" s="57" t="s">
        <v>13</v>
      </c>
      <c r="B33" s="2">
        <f>+B32/$B$32*100</f>
        <v>100</v>
      </c>
      <c r="C33" s="8">
        <f>+C32/$B$32*100</f>
        <v>2.598973961862356</v>
      </c>
      <c r="D33" s="8">
        <f>+D32/$B$32*100</f>
        <v>97.40102603813764</v>
      </c>
      <c r="E33" s="8">
        <f>E32/D32*100</f>
        <v>56.11677018633541</v>
      </c>
      <c r="F33" s="8">
        <f>F32/D32*100</f>
        <v>35.17018633540373</v>
      </c>
      <c r="G33" s="9">
        <f>G32/D32*100</f>
        <v>8.71304347826087</v>
      </c>
      <c r="H33" s="5">
        <f>+H32/$H$32*100</f>
        <v>100</v>
      </c>
      <c r="I33" s="12">
        <f>+I32/$H$32*100</f>
        <v>7.601908065915004</v>
      </c>
      <c r="J33" s="12">
        <f>+J32/$H$32*100</f>
        <v>92.39809193408499</v>
      </c>
      <c r="K33" s="8">
        <f>K32/J32*100</f>
        <v>66.94513540151124</v>
      </c>
      <c r="L33" s="8">
        <f>L32/J32*100</f>
        <v>27.716243488055568</v>
      </c>
      <c r="M33" s="9">
        <f>M32/J32*100</f>
        <v>5.33862111043319</v>
      </c>
    </row>
    <row r="34" spans="1:13" ht="15" customHeight="1">
      <c r="A34" s="57" t="s">
        <v>18</v>
      </c>
      <c r="B34" s="13">
        <f aca="true" t="shared" si="6" ref="B34:M34">+B32/B7</f>
        <v>0.8086255479023169</v>
      </c>
      <c r="C34" s="8">
        <f t="shared" si="6"/>
        <v>0.05488833239638166</v>
      </c>
      <c r="D34" s="8">
        <f t="shared" si="6"/>
        <v>1.2762786568158038</v>
      </c>
      <c r="E34" s="8">
        <f t="shared" si="6"/>
        <v>0.8187848908866816</v>
      </c>
      <c r="F34" s="8">
        <f t="shared" si="6"/>
        <v>3.86775956284153</v>
      </c>
      <c r="G34" s="9">
        <f t="shared" si="6"/>
        <v>12.051546391752577</v>
      </c>
      <c r="H34" s="8">
        <f t="shared" si="6"/>
        <v>0.6757212137195434</v>
      </c>
      <c r="I34" s="8">
        <f t="shared" si="6"/>
        <v>0.10698156963261321</v>
      </c>
      <c r="J34" s="8">
        <f t="shared" si="6"/>
        <v>1.2010371748259632</v>
      </c>
      <c r="K34" s="8">
        <f t="shared" si="6"/>
        <v>0.8893045294429377</v>
      </c>
      <c r="L34" s="8">
        <f t="shared" si="6"/>
        <v>3.708320251177394</v>
      </c>
      <c r="M34" s="9">
        <f t="shared" si="6"/>
        <v>10.483870967741936</v>
      </c>
    </row>
    <row r="35" spans="1:13" ht="15" customHeight="1">
      <c r="A35" s="62"/>
      <c r="B35" s="17"/>
      <c r="C35" s="18"/>
      <c r="D35" s="18"/>
      <c r="E35" s="18"/>
      <c r="F35" s="5"/>
      <c r="G35" s="7"/>
      <c r="H35" s="5"/>
      <c r="I35" s="6"/>
      <c r="J35" s="6"/>
      <c r="K35" s="6"/>
      <c r="L35" s="6"/>
      <c r="M35" s="7"/>
    </row>
    <row r="36" spans="1:13" ht="15" customHeight="1">
      <c r="A36" s="63" t="s">
        <v>48</v>
      </c>
      <c r="B36" s="48">
        <v>3292</v>
      </c>
      <c r="C36" s="49">
        <v>776</v>
      </c>
      <c r="D36" s="49">
        <v>2516</v>
      </c>
      <c r="E36" s="49">
        <v>1953</v>
      </c>
      <c r="F36" s="49">
        <v>492</v>
      </c>
      <c r="G36" s="51">
        <v>71</v>
      </c>
      <c r="H36" s="43">
        <v>6021</v>
      </c>
      <c r="I36" s="43">
        <v>2210</v>
      </c>
      <c r="J36" s="43">
        <v>3811</v>
      </c>
      <c r="K36" s="43">
        <v>3134</v>
      </c>
      <c r="L36" s="43">
        <v>616</v>
      </c>
      <c r="M36" s="52">
        <v>61</v>
      </c>
    </row>
    <row r="37" spans="1:13" ht="15" customHeight="1">
      <c r="A37" s="57" t="s">
        <v>13</v>
      </c>
      <c r="B37" s="19">
        <f>+B36/$B$36*100</f>
        <v>100</v>
      </c>
      <c r="C37" s="8">
        <f>+C36/$B$36*100</f>
        <v>23.5722964763062</v>
      </c>
      <c r="D37" s="8">
        <f>+D36/$B$36*100</f>
        <v>76.42770352369381</v>
      </c>
      <c r="E37" s="8">
        <f>E36/D36*100</f>
        <v>77.62321144674085</v>
      </c>
      <c r="F37" s="8">
        <f>F36/D36*100</f>
        <v>19.554848966613672</v>
      </c>
      <c r="G37" s="9">
        <f>G36/D36*100</f>
        <v>2.821939586645469</v>
      </c>
      <c r="H37" s="20">
        <f>+H36/$H$36*100</f>
        <v>100</v>
      </c>
      <c r="I37" s="12">
        <f>+I36/$H$36*100</f>
        <v>36.70486630127886</v>
      </c>
      <c r="J37" s="12">
        <f>+J36/$H$36*100</f>
        <v>63.29513369872114</v>
      </c>
      <c r="K37" s="8">
        <f>K36/J36*100</f>
        <v>82.23563369194437</v>
      </c>
      <c r="L37" s="8">
        <f>L36/J36*100</f>
        <v>16.163736552086068</v>
      </c>
      <c r="M37" s="9">
        <f>M36/J36*100</f>
        <v>1.600629755969562</v>
      </c>
    </row>
    <row r="38" spans="1:13" ht="15" customHeight="1">
      <c r="A38" s="57" t="s">
        <v>19</v>
      </c>
      <c r="B38" s="13">
        <f aca="true" t="shared" si="7" ref="B38:M38">+B36/B32*100</f>
        <v>7.9663149743490465</v>
      </c>
      <c r="C38" s="8">
        <f t="shared" si="7"/>
        <v>72.25325884543761</v>
      </c>
      <c r="D38" s="8">
        <f t="shared" si="7"/>
        <v>6.2509316770186345</v>
      </c>
      <c r="E38" s="8">
        <f t="shared" si="7"/>
        <v>8.646566609111437</v>
      </c>
      <c r="F38" s="8">
        <f t="shared" si="7"/>
        <v>3.4755580672506357</v>
      </c>
      <c r="G38" s="9">
        <f t="shared" si="7"/>
        <v>2.024522383803821</v>
      </c>
      <c r="H38" s="8">
        <f t="shared" si="7"/>
        <v>13.055073720728535</v>
      </c>
      <c r="I38" s="8">
        <f t="shared" si="7"/>
        <v>63.03479749001711</v>
      </c>
      <c r="J38" s="8">
        <f t="shared" si="7"/>
        <v>8.943070352466325</v>
      </c>
      <c r="K38" s="8">
        <f t="shared" si="7"/>
        <v>10.985698261357262</v>
      </c>
      <c r="L38" s="8">
        <f t="shared" si="7"/>
        <v>5.2154770976208615</v>
      </c>
      <c r="M38" s="9">
        <f t="shared" si="7"/>
        <v>2.681318681318681</v>
      </c>
    </row>
    <row r="39" spans="1:13" ht="15" customHeight="1">
      <c r="A39" s="57" t="s">
        <v>18</v>
      </c>
      <c r="B39" s="13">
        <f aca="true" t="shared" si="8" ref="B39:M39">+B36/B7</f>
        <v>0.06441765810895429</v>
      </c>
      <c r="C39" s="8">
        <f t="shared" si="8"/>
        <v>0.039658608882301834</v>
      </c>
      <c r="D39" s="8">
        <f t="shared" si="8"/>
        <v>0.079779306845927</v>
      </c>
      <c r="E39" s="8">
        <f t="shared" si="8"/>
        <v>0.07079678097585732</v>
      </c>
      <c r="F39" s="8">
        <f t="shared" si="8"/>
        <v>0.13442622950819672</v>
      </c>
      <c r="G39" s="9">
        <f t="shared" si="8"/>
        <v>0.24398625429553264</v>
      </c>
      <c r="H39" s="8">
        <f t="shared" si="8"/>
        <v>0.08821590259768801</v>
      </c>
      <c r="I39" s="8">
        <f t="shared" si="8"/>
        <v>0.06743561576955938</v>
      </c>
      <c r="J39" s="8">
        <f t="shared" si="8"/>
        <v>0.10740959950395987</v>
      </c>
      <c r="K39" s="8">
        <f t="shared" si="8"/>
        <v>0.0976963122291842</v>
      </c>
      <c r="L39" s="8">
        <f t="shared" si="8"/>
        <v>0.1934065934065934</v>
      </c>
      <c r="M39" s="9">
        <f t="shared" si="8"/>
        <v>0.28110599078341014</v>
      </c>
    </row>
    <row r="40" spans="1:13" ht="15" customHeight="1">
      <c r="A40" s="64"/>
      <c r="B40" s="2"/>
      <c r="C40" s="3"/>
      <c r="D40" s="3"/>
      <c r="E40" s="3"/>
      <c r="F40" s="3"/>
      <c r="G40" s="4"/>
      <c r="H40" s="5"/>
      <c r="I40" s="6"/>
      <c r="J40" s="6"/>
      <c r="K40" s="6"/>
      <c r="L40" s="6"/>
      <c r="M40" s="7"/>
    </row>
    <row r="41" spans="1:13" ht="15" customHeight="1">
      <c r="A41" s="65" t="s">
        <v>46</v>
      </c>
      <c r="B41" s="48">
        <v>36289</v>
      </c>
      <c r="C41" s="49">
        <v>68</v>
      </c>
      <c r="D41" s="49">
        <v>36221</v>
      </c>
      <c r="E41" s="49">
        <v>19811</v>
      </c>
      <c r="F41" s="49">
        <v>13151</v>
      </c>
      <c r="G41" s="51">
        <v>3259</v>
      </c>
      <c r="H41" s="43">
        <v>36244</v>
      </c>
      <c r="I41" s="43">
        <v>27</v>
      </c>
      <c r="J41" s="43">
        <v>36217</v>
      </c>
      <c r="K41" s="43">
        <v>23828</v>
      </c>
      <c r="L41" s="43">
        <v>10380</v>
      </c>
      <c r="M41" s="52">
        <v>2008</v>
      </c>
    </row>
    <row r="42" spans="1:13" ht="15" customHeight="1">
      <c r="A42" s="57" t="s">
        <v>13</v>
      </c>
      <c r="B42" s="2">
        <f>+B41/$B$41*100</f>
        <v>100</v>
      </c>
      <c r="C42" s="8">
        <f>+C41/$B$41*100</f>
        <v>0.1873846069056739</v>
      </c>
      <c r="D42" s="8">
        <f>+D41/$B$41*100</f>
        <v>99.81261539309433</v>
      </c>
      <c r="E42" s="8">
        <f>E41/D41*100</f>
        <v>54.694790315010636</v>
      </c>
      <c r="F42" s="8">
        <f>F41/D41*100</f>
        <v>36.307666823113664</v>
      </c>
      <c r="G42" s="9">
        <f>G41/D41*100</f>
        <v>8.997542861875708</v>
      </c>
      <c r="H42" s="5">
        <f>+H41/$H$41*100</f>
        <v>100</v>
      </c>
      <c r="I42" s="12">
        <f>+I41/$H$41*100</f>
        <v>0.07449508884229114</v>
      </c>
      <c r="J42" s="12">
        <f>+J41/$H$41*100</f>
        <v>99.92550491115772</v>
      </c>
      <c r="K42" s="8">
        <f>K41/J41*100</f>
        <v>65.79230747991275</v>
      </c>
      <c r="L42" s="8">
        <f>L41/J41*100</f>
        <v>28.66057376370213</v>
      </c>
      <c r="M42" s="9">
        <f>M41/J41*100</f>
        <v>5.544357622111163</v>
      </c>
    </row>
    <row r="43" spans="1:13" ht="15" customHeight="1">
      <c r="A43" s="57" t="s">
        <v>17</v>
      </c>
      <c r="B43" s="13">
        <f aca="true" t="shared" si="9" ref="B43:M43">+B41/B32*100</f>
        <v>87.8157971154777</v>
      </c>
      <c r="C43" s="8">
        <f t="shared" si="9"/>
        <v>6.33147113594041</v>
      </c>
      <c r="D43" s="8">
        <f t="shared" si="9"/>
        <v>89.99006211180124</v>
      </c>
      <c r="E43" s="8">
        <f t="shared" si="9"/>
        <v>87.70974454332138</v>
      </c>
      <c r="F43" s="8">
        <f t="shared" si="9"/>
        <v>92.90053687482339</v>
      </c>
      <c r="G43" s="9">
        <f t="shared" si="9"/>
        <v>92.92842885657257</v>
      </c>
      <c r="H43" s="8">
        <f t="shared" si="9"/>
        <v>78.58629661751951</v>
      </c>
      <c r="I43" s="8">
        <f t="shared" si="9"/>
        <v>0.7701083856246435</v>
      </c>
      <c r="J43" s="8">
        <f t="shared" si="9"/>
        <v>84.98850143145445</v>
      </c>
      <c r="K43" s="8">
        <f t="shared" si="9"/>
        <v>83.52495793606282</v>
      </c>
      <c r="L43" s="8">
        <f t="shared" si="9"/>
        <v>87.88417576835154</v>
      </c>
      <c r="M43" s="9">
        <f t="shared" si="9"/>
        <v>88.26373626373626</v>
      </c>
    </row>
    <row r="44" spans="1:13" ht="15" customHeight="1">
      <c r="A44" s="58" t="s">
        <v>18</v>
      </c>
      <c r="B44" s="21">
        <f aca="true" t="shared" si="10" ref="B44:M44">+B41/B7</f>
        <v>0.7101009705698184</v>
      </c>
      <c r="C44" s="22">
        <f t="shared" si="10"/>
        <v>0.0034752389226759338</v>
      </c>
      <c r="D44" s="22">
        <f t="shared" si="10"/>
        <v>1.1485239559882043</v>
      </c>
      <c r="E44" s="22">
        <f t="shared" si="10"/>
        <v>0.7181541361560212</v>
      </c>
      <c r="F44" s="22">
        <f t="shared" si="10"/>
        <v>3.593169398907104</v>
      </c>
      <c r="G44" s="23">
        <f t="shared" si="10"/>
        <v>11.199312714776632</v>
      </c>
      <c r="H44" s="22">
        <f t="shared" si="10"/>
        <v>0.5310242773211434</v>
      </c>
      <c r="I44" s="22">
        <f t="shared" si="10"/>
        <v>0.0008238740388136214</v>
      </c>
      <c r="J44" s="22">
        <f t="shared" si="10"/>
        <v>1.0207434965192639</v>
      </c>
      <c r="K44" s="22">
        <f t="shared" si="10"/>
        <v>0.7427912341407151</v>
      </c>
      <c r="L44" s="22">
        <f t="shared" si="10"/>
        <v>3.259026687598116</v>
      </c>
      <c r="M44" s="23">
        <f t="shared" si="10"/>
        <v>9.253456221198157</v>
      </c>
    </row>
    <row r="45" spans="1:13" ht="15" customHeight="1">
      <c r="A45" s="120" t="s">
        <v>42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</row>
    <row r="46" spans="1:13" ht="14.25" customHeight="1">
      <c r="A46" s="82" t="s">
        <v>20</v>
      </c>
      <c r="B46" s="24"/>
      <c r="C46" s="25"/>
      <c r="D46" s="49">
        <v>63124</v>
      </c>
      <c r="E46" s="49">
        <v>36288</v>
      </c>
      <c r="F46" s="49">
        <v>21989</v>
      </c>
      <c r="G46" s="51">
        <v>4847</v>
      </c>
      <c r="H46" s="53" t="s">
        <v>34</v>
      </c>
      <c r="I46" s="53" t="s">
        <v>34</v>
      </c>
      <c r="J46" s="54">
        <f>SUM(M46+L46+K46)</f>
        <v>70009.45</v>
      </c>
      <c r="K46" s="54">
        <v>40317.08</v>
      </c>
      <c r="L46" s="54">
        <f>SUM(F46+G46)</f>
        <v>26836</v>
      </c>
      <c r="M46" s="55">
        <v>2856.37</v>
      </c>
    </row>
    <row r="47" spans="1:13" ht="14.25" customHeight="1">
      <c r="A47" s="68" t="s">
        <v>9</v>
      </c>
      <c r="B47" s="24"/>
      <c r="C47" s="25"/>
      <c r="D47" s="3">
        <f>+D46/$D$46*100</f>
        <v>100</v>
      </c>
      <c r="E47" s="8">
        <f>+E46/$D$46*100</f>
        <v>57.486851276851915</v>
      </c>
      <c r="F47" s="8">
        <f>+F46/$D$46*100</f>
        <v>34.8346112413662</v>
      </c>
      <c r="G47" s="9">
        <f>+G46/$D$46*100</f>
        <v>7.67853748178189</v>
      </c>
      <c r="H47" s="25"/>
      <c r="I47" s="26"/>
      <c r="J47" s="3">
        <f>+J46/$J$46*100</f>
        <v>100</v>
      </c>
      <c r="K47" s="8">
        <f>+K46/$J$46*100</f>
        <v>57.58805418411372</v>
      </c>
      <c r="L47" s="8">
        <f>+L46/$J$46*100</f>
        <v>38.33196804145726</v>
      </c>
      <c r="M47" s="9">
        <f>+M46/$J$46*100</f>
        <v>4.0799777744290235</v>
      </c>
    </row>
    <row r="48" spans="1:13" ht="14.25" customHeight="1">
      <c r="A48" s="83"/>
      <c r="B48" s="11"/>
      <c r="C48" s="5"/>
      <c r="D48" s="3"/>
      <c r="E48" s="3"/>
      <c r="F48" s="3"/>
      <c r="G48" s="4"/>
      <c r="H48" s="5"/>
      <c r="I48" s="6"/>
      <c r="J48" s="6"/>
      <c r="K48" s="6"/>
      <c r="L48" s="6"/>
      <c r="M48" s="7"/>
    </row>
    <row r="49" spans="1:13" ht="14.25" customHeight="1">
      <c r="A49" s="29" t="s">
        <v>41</v>
      </c>
      <c r="B49" s="27"/>
      <c r="C49" s="28"/>
      <c r="D49" s="79">
        <v>184.6</v>
      </c>
      <c r="E49" s="79">
        <v>197.3</v>
      </c>
      <c r="F49" s="79">
        <v>174</v>
      </c>
      <c r="G49" s="80">
        <v>135.1</v>
      </c>
      <c r="H49" s="81"/>
      <c r="I49" s="81"/>
      <c r="J49" s="54">
        <v>166.34</v>
      </c>
      <c r="K49" s="54">
        <v>173.3</v>
      </c>
      <c r="L49" s="54">
        <v>154.86</v>
      </c>
      <c r="M49" s="55">
        <v>143.86</v>
      </c>
    </row>
    <row r="50" spans="1:13" ht="14.25" customHeight="1">
      <c r="A50" s="84"/>
      <c r="B50" s="11"/>
      <c r="C50" s="5"/>
      <c r="D50" s="5"/>
      <c r="E50" s="5"/>
      <c r="F50" s="5"/>
      <c r="G50" s="7"/>
      <c r="H50" s="5"/>
      <c r="I50" s="6"/>
      <c r="J50" s="6"/>
      <c r="K50" s="6"/>
      <c r="L50" s="6"/>
      <c r="M50" s="7"/>
    </row>
    <row r="51" spans="1:13" ht="14.25" customHeight="1">
      <c r="A51" s="85" t="s">
        <v>21</v>
      </c>
      <c r="B51" s="2"/>
      <c r="C51" s="3"/>
      <c r="D51" s="3"/>
      <c r="E51" s="3"/>
      <c r="F51" s="3"/>
      <c r="G51" s="4"/>
      <c r="H51" s="5"/>
      <c r="I51" s="6"/>
      <c r="J51" s="6"/>
      <c r="K51" s="6"/>
      <c r="L51" s="6"/>
      <c r="M51" s="7"/>
    </row>
    <row r="52" spans="1:13" ht="14.25" customHeight="1">
      <c r="A52" s="68" t="s">
        <v>22</v>
      </c>
      <c r="B52" s="24"/>
      <c r="C52" s="25"/>
      <c r="D52" s="49">
        <v>22498</v>
      </c>
      <c r="E52" s="49">
        <v>19145</v>
      </c>
      <c r="F52" s="49">
        <v>3088</v>
      </c>
      <c r="G52" s="51">
        <v>265</v>
      </c>
      <c r="H52" s="53"/>
      <c r="I52" s="53"/>
      <c r="J52" s="43">
        <v>29804</v>
      </c>
      <c r="K52" s="43">
        <v>26694</v>
      </c>
      <c r="L52" s="43">
        <v>2911</v>
      </c>
      <c r="M52" s="52">
        <v>199</v>
      </c>
    </row>
    <row r="53" spans="1:13" ht="14.25" customHeight="1">
      <c r="A53" s="68" t="s">
        <v>23</v>
      </c>
      <c r="B53" s="24"/>
      <c r="C53" s="25"/>
      <c r="D53" s="8">
        <f>+D52/D7*100</f>
        <v>71.3384278783651</v>
      </c>
      <c r="E53" s="8">
        <f>+E52/E7*100</f>
        <v>69.40114550859131</v>
      </c>
      <c r="F53" s="8">
        <f>+F52/F7*100</f>
        <v>84.37158469945355</v>
      </c>
      <c r="G53" s="9">
        <f>+G52/G7*100</f>
        <v>91.06529209621993</v>
      </c>
      <c r="H53" s="25"/>
      <c r="I53" s="26"/>
      <c r="J53" s="8">
        <f>+J52/J7*100</f>
        <v>83.99988726360587</v>
      </c>
      <c r="K53" s="8">
        <f>+K52/K7*100</f>
        <v>83.21331712335173</v>
      </c>
      <c r="L53" s="8">
        <f>+L52/L7*100</f>
        <v>91.39717425431712</v>
      </c>
      <c r="M53" s="9">
        <f>+M52/M7*100</f>
        <v>91.70506912442397</v>
      </c>
    </row>
    <row r="54" spans="1:13" ht="14.25" customHeight="1">
      <c r="A54" s="68" t="s">
        <v>24</v>
      </c>
      <c r="B54" s="24"/>
      <c r="C54" s="25"/>
      <c r="D54" s="49">
        <v>22726</v>
      </c>
      <c r="E54" s="49">
        <v>11993</v>
      </c>
      <c r="F54" s="49">
        <v>8386</v>
      </c>
      <c r="G54" s="51">
        <v>2347</v>
      </c>
      <c r="H54" s="53"/>
      <c r="I54" s="53"/>
      <c r="J54" s="43">
        <v>29713</v>
      </c>
      <c r="K54" s="43">
        <v>19283</v>
      </c>
      <c r="L54" s="43">
        <v>8688</v>
      </c>
      <c r="M54" s="52">
        <v>1742</v>
      </c>
    </row>
    <row r="55" spans="1:13" ht="14.25" customHeight="1">
      <c r="A55" s="68" t="s">
        <v>25</v>
      </c>
      <c r="B55" s="24"/>
      <c r="C55" s="25"/>
      <c r="D55" s="8">
        <f>+D54/D41*100</f>
        <v>62.742607879406975</v>
      </c>
      <c r="E55" s="8">
        <f>+E54/E41*100</f>
        <v>60.53707536217253</v>
      </c>
      <c r="F55" s="8">
        <f>+F54/F41*100</f>
        <v>63.767013915291614</v>
      </c>
      <c r="G55" s="9">
        <f>+G54/G41*100</f>
        <v>72.01595581466708</v>
      </c>
      <c r="H55" s="25"/>
      <c r="I55" s="26"/>
      <c r="J55" s="8">
        <f>+J54/J41*100</f>
        <v>82.04158268216584</v>
      </c>
      <c r="K55" s="8">
        <f>+K54/K41*100</f>
        <v>80.92580157797549</v>
      </c>
      <c r="L55" s="8">
        <f>+L54/L41*100</f>
        <v>83.69942196531792</v>
      </c>
      <c r="M55" s="9">
        <f>+M54/M41*100</f>
        <v>86.75298804780877</v>
      </c>
    </row>
    <row r="56" spans="1:13" ht="14.25" customHeight="1">
      <c r="A56" s="68"/>
      <c r="B56" s="11"/>
      <c r="C56" s="5"/>
      <c r="D56" s="8"/>
      <c r="E56" s="8"/>
      <c r="F56" s="8"/>
      <c r="G56" s="9"/>
      <c r="H56" s="5"/>
      <c r="I56" s="6"/>
      <c r="J56" s="6"/>
      <c r="K56" s="6"/>
      <c r="L56" s="6"/>
      <c r="M56" s="7"/>
    </row>
    <row r="57" spans="1:13" ht="14.25" customHeight="1">
      <c r="A57" s="30" t="s">
        <v>44</v>
      </c>
      <c r="B57" s="11"/>
      <c r="C57" s="5"/>
      <c r="D57" s="5"/>
      <c r="E57" s="5"/>
      <c r="F57" s="5"/>
      <c r="G57" s="7"/>
      <c r="H57" s="5"/>
      <c r="I57" s="6"/>
      <c r="J57" s="6"/>
      <c r="K57" s="6"/>
      <c r="L57" s="6"/>
      <c r="M57" s="7"/>
    </row>
    <row r="58" spans="1:13" ht="14.25" customHeight="1">
      <c r="A58" s="86" t="s">
        <v>37</v>
      </c>
      <c r="B58" s="11"/>
      <c r="C58" s="5"/>
      <c r="D58" s="5"/>
      <c r="E58" s="5"/>
      <c r="F58" s="5"/>
      <c r="G58" s="7"/>
      <c r="H58" s="5"/>
      <c r="I58" s="6"/>
      <c r="J58" s="6"/>
      <c r="K58" s="6"/>
      <c r="L58" s="6"/>
      <c r="M58" s="7"/>
    </row>
    <row r="59" spans="1:13" ht="14.25" customHeight="1">
      <c r="A59" s="68" t="s">
        <v>22</v>
      </c>
      <c r="B59" s="48">
        <v>21162</v>
      </c>
      <c r="C59" s="49">
        <v>2655</v>
      </c>
      <c r="D59" s="49">
        <v>18507</v>
      </c>
      <c r="E59" s="49">
        <v>15233</v>
      </c>
      <c r="F59" s="49">
        <v>3022</v>
      </c>
      <c r="G59" s="51">
        <v>252</v>
      </c>
      <c r="H59" s="43">
        <v>27158</v>
      </c>
      <c r="I59" s="43">
        <v>7137</v>
      </c>
      <c r="J59" s="43">
        <v>20021</v>
      </c>
      <c r="K59" s="43">
        <v>17601</v>
      </c>
      <c r="L59" s="43">
        <v>2261</v>
      </c>
      <c r="M59" s="52">
        <v>159</v>
      </c>
    </row>
    <row r="60" spans="1:13" ht="14.25" customHeight="1">
      <c r="A60" s="68" t="s">
        <v>11</v>
      </c>
      <c r="B60" s="13">
        <f aca="true" t="shared" si="11" ref="B60:M60">+B59/B7*100</f>
        <v>41.40967438948028</v>
      </c>
      <c r="C60" s="8">
        <f t="shared" si="11"/>
        <v>13.568763734859711</v>
      </c>
      <c r="D60" s="8">
        <f t="shared" si="11"/>
        <v>58.683451184323175</v>
      </c>
      <c r="E60" s="8">
        <f t="shared" si="11"/>
        <v>55.22003915029363</v>
      </c>
      <c r="F60" s="8">
        <f t="shared" si="11"/>
        <v>82.56830601092896</v>
      </c>
      <c r="G60" s="9">
        <f t="shared" si="11"/>
        <v>86.5979381443299</v>
      </c>
      <c r="H60" s="8">
        <f t="shared" si="11"/>
        <v>39.79019237249645</v>
      </c>
      <c r="I60" s="8">
        <f t="shared" si="11"/>
        <v>21.77773709264006</v>
      </c>
      <c r="J60" s="8">
        <f t="shared" si="11"/>
        <v>56.42738367013331</v>
      </c>
      <c r="K60" s="8">
        <f t="shared" si="11"/>
        <v>54.8676704386047</v>
      </c>
      <c r="L60" s="8">
        <f t="shared" si="11"/>
        <v>70.98901098901099</v>
      </c>
      <c r="M60" s="9">
        <f t="shared" si="11"/>
        <v>73.27188940092167</v>
      </c>
    </row>
    <row r="61" spans="1:13" ht="14.25" customHeight="1">
      <c r="A61" s="68" t="s">
        <v>26</v>
      </c>
      <c r="B61" s="48">
        <v>46207</v>
      </c>
      <c r="C61" s="49">
        <v>3829</v>
      </c>
      <c r="D61" s="49">
        <v>42378</v>
      </c>
      <c r="E61" s="49">
        <v>31227</v>
      </c>
      <c r="F61" s="49">
        <v>9889</v>
      </c>
      <c r="G61" s="51">
        <v>1262</v>
      </c>
      <c r="H61" s="43">
        <v>55433</v>
      </c>
      <c r="I61" s="43">
        <v>11438</v>
      </c>
      <c r="J61" s="43">
        <v>43995</v>
      </c>
      <c r="K61" s="43">
        <v>36138</v>
      </c>
      <c r="L61" s="43">
        <v>7119</v>
      </c>
      <c r="M61" s="52">
        <v>738</v>
      </c>
    </row>
    <row r="62" spans="1:13" ht="14.25" customHeight="1">
      <c r="A62" s="68" t="s">
        <v>9</v>
      </c>
      <c r="B62" s="2">
        <f>+B61/$B$61*100</f>
        <v>100</v>
      </c>
      <c r="C62" s="8">
        <f>+C61/$B$61*100</f>
        <v>8.286623238903196</v>
      </c>
      <c r="D62" s="8">
        <f>+D61/$B$61*100</f>
        <v>91.7133767610968</v>
      </c>
      <c r="E62" s="8">
        <f>E61/D61*100</f>
        <v>73.68681863230921</v>
      </c>
      <c r="F62" s="8">
        <f>F61/D61*100</f>
        <v>23.33522110529048</v>
      </c>
      <c r="G62" s="9">
        <f>G61/D61*100</f>
        <v>2.9779602624003023</v>
      </c>
      <c r="H62" s="10">
        <f aca="true" t="shared" si="12" ref="H62:M62">+H61/$H$61*100</f>
        <v>100</v>
      </c>
      <c r="I62" s="8">
        <f t="shared" si="12"/>
        <v>20.63391842404344</v>
      </c>
      <c r="J62" s="8">
        <f t="shared" si="12"/>
        <v>79.36608157595656</v>
      </c>
      <c r="K62" s="8">
        <f t="shared" si="12"/>
        <v>65.19221402413726</v>
      </c>
      <c r="L62" s="8">
        <f t="shared" si="12"/>
        <v>12.842530622553353</v>
      </c>
      <c r="M62" s="9">
        <f t="shared" si="12"/>
        <v>1.3313369292659607</v>
      </c>
    </row>
    <row r="63" spans="1:13" ht="14.25" customHeight="1">
      <c r="A63" s="68" t="s">
        <v>27</v>
      </c>
      <c r="B63" s="13">
        <f aca="true" t="shared" si="13" ref="B63:M63">+B61/B7</f>
        <v>0.9041757983719474</v>
      </c>
      <c r="C63" s="8">
        <f t="shared" si="13"/>
        <v>0.19568661521950223</v>
      </c>
      <c r="D63" s="8">
        <f t="shared" si="13"/>
        <v>1.3437549544978913</v>
      </c>
      <c r="E63" s="8">
        <f t="shared" si="13"/>
        <v>1.1319872399042994</v>
      </c>
      <c r="F63" s="8">
        <f t="shared" si="13"/>
        <v>2.701912568306011</v>
      </c>
      <c r="G63" s="9">
        <f t="shared" si="13"/>
        <v>4.3367697594501715</v>
      </c>
      <c r="H63" s="8">
        <f t="shared" si="13"/>
        <v>0.8121694284500315</v>
      </c>
      <c r="I63" s="8">
        <f t="shared" si="13"/>
        <v>0.3490174539240815</v>
      </c>
      <c r="J63" s="8">
        <f t="shared" si="13"/>
        <v>1.2399594148981146</v>
      </c>
      <c r="K63" s="8">
        <f t="shared" si="13"/>
        <v>1.1265313756663238</v>
      </c>
      <c r="L63" s="8">
        <f t="shared" si="13"/>
        <v>2.235164835164835</v>
      </c>
      <c r="M63" s="9">
        <f t="shared" si="13"/>
        <v>3.4009216589861753</v>
      </c>
    </row>
    <row r="64" spans="1:13" ht="14.25" customHeight="1">
      <c r="A64" s="68"/>
      <c r="B64" s="13"/>
      <c r="C64" s="8"/>
      <c r="D64" s="8"/>
      <c r="E64" s="8"/>
      <c r="F64" s="8"/>
      <c r="G64" s="9"/>
      <c r="H64" s="8"/>
      <c r="I64" s="8"/>
      <c r="J64" s="8"/>
      <c r="K64" s="8"/>
      <c r="L64" s="8"/>
      <c r="M64" s="9"/>
    </row>
    <row r="65" spans="1:13" ht="14.25" customHeight="1">
      <c r="A65" s="87" t="s">
        <v>28</v>
      </c>
      <c r="B65" s="11"/>
      <c r="C65" s="5"/>
      <c r="D65" s="5"/>
      <c r="E65" s="5"/>
      <c r="F65" s="5"/>
      <c r="G65" s="7"/>
      <c r="H65" s="5"/>
      <c r="I65" s="6"/>
      <c r="J65" s="6"/>
      <c r="K65" s="6"/>
      <c r="L65" s="6"/>
      <c r="M65" s="7"/>
    </row>
    <row r="66" spans="1:13" ht="14.25" customHeight="1">
      <c r="A66" s="68" t="s">
        <v>29</v>
      </c>
      <c r="B66" s="48">
        <v>13928</v>
      </c>
      <c r="C66" s="49">
        <v>3442</v>
      </c>
      <c r="D66" s="49">
        <v>10486</v>
      </c>
      <c r="E66" s="49">
        <v>9079</v>
      </c>
      <c r="F66" s="49">
        <v>1295</v>
      </c>
      <c r="G66" s="51">
        <v>112</v>
      </c>
      <c r="H66" s="43">
        <v>12086</v>
      </c>
      <c r="I66" s="43">
        <v>3969</v>
      </c>
      <c r="J66" s="43">
        <v>8117</v>
      </c>
      <c r="K66" s="43">
        <v>7408</v>
      </c>
      <c r="L66" s="43">
        <v>669</v>
      </c>
      <c r="M66" s="52">
        <v>40</v>
      </c>
    </row>
    <row r="67" spans="1:13" ht="14.25" customHeight="1">
      <c r="A67" s="68" t="s">
        <v>11</v>
      </c>
      <c r="B67" s="13">
        <f aca="true" t="shared" si="14" ref="B67:M67">+B66/B7*100</f>
        <v>27.25422667501565</v>
      </c>
      <c r="C67" s="8">
        <f t="shared" si="14"/>
        <v>17.590841723309655</v>
      </c>
      <c r="D67" s="8">
        <f t="shared" si="14"/>
        <v>33.249833528870845</v>
      </c>
      <c r="E67" s="8">
        <f t="shared" si="14"/>
        <v>32.91162183716378</v>
      </c>
      <c r="F67" s="8">
        <f t="shared" si="14"/>
        <v>35.38251366120219</v>
      </c>
      <c r="G67" s="9">
        <f t="shared" si="14"/>
        <v>38.48797250859107</v>
      </c>
      <c r="H67" s="8">
        <f t="shared" si="14"/>
        <v>17.707646550334786</v>
      </c>
      <c r="I67" s="8">
        <f t="shared" si="14"/>
        <v>12.110948370560234</v>
      </c>
      <c r="J67" s="8">
        <f t="shared" si="14"/>
        <v>22.877032778106592</v>
      </c>
      <c r="K67" s="8">
        <f t="shared" si="14"/>
        <v>23.092989182954582</v>
      </c>
      <c r="L67" s="8">
        <f t="shared" si="14"/>
        <v>21.004709576138147</v>
      </c>
      <c r="M67" s="9">
        <f t="shared" si="14"/>
        <v>18.433179723502306</v>
      </c>
    </row>
    <row r="68" spans="1:13" ht="14.25" customHeight="1">
      <c r="A68" s="68" t="s">
        <v>30</v>
      </c>
      <c r="B68" s="48">
        <v>26854</v>
      </c>
      <c r="C68" s="49">
        <v>5773</v>
      </c>
      <c r="D68" s="49">
        <v>21081</v>
      </c>
      <c r="E68" s="49">
        <v>17732</v>
      </c>
      <c r="F68" s="49">
        <v>3042</v>
      </c>
      <c r="G68" s="51">
        <v>307</v>
      </c>
      <c r="H68" s="43">
        <v>23061</v>
      </c>
      <c r="I68" s="43">
        <v>7071</v>
      </c>
      <c r="J68" s="43">
        <v>15990</v>
      </c>
      <c r="K68" s="43">
        <v>14352</v>
      </c>
      <c r="L68" s="43">
        <v>1510</v>
      </c>
      <c r="M68" s="52">
        <v>128</v>
      </c>
    </row>
    <row r="69" spans="1:13" ht="14.25" customHeight="1">
      <c r="A69" s="68" t="s">
        <v>13</v>
      </c>
      <c r="B69" s="2">
        <f>+B68/$B$68*100</f>
        <v>100</v>
      </c>
      <c r="C69" s="8">
        <f>+C68/$B$68*100</f>
        <v>21.497728457585463</v>
      </c>
      <c r="D69" s="8">
        <f>+D68/$B$68*100</f>
        <v>78.50227154241453</v>
      </c>
      <c r="E69" s="8">
        <f>E68/D68*100</f>
        <v>84.11365684739813</v>
      </c>
      <c r="F69" s="8">
        <f>F68/D68*100</f>
        <v>14.430055500213463</v>
      </c>
      <c r="G69" s="9">
        <f>G68/D68*100</f>
        <v>1.4562876523884067</v>
      </c>
      <c r="H69" s="10">
        <f>+H68/$H$68*100</f>
        <v>100</v>
      </c>
      <c r="I69" s="8">
        <f>+I68/$H$68*100</f>
        <v>30.662156888252895</v>
      </c>
      <c r="J69" s="8">
        <f>+J68/$H$68*100</f>
        <v>69.3378431117471</v>
      </c>
      <c r="K69" s="8">
        <f>K68/J68*100</f>
        <v>89.75609756097562</v>
      </c>
      <c r="L69" s="8">
        <f>L68/J68*100</f>
        <v>9.443402126328955</v>
      </c>
      <c r="M69" s="9">
        <f>M68/J68*100</f>
        <v>0.8005003126954346</v>
      </c>
    </row>
    <row r="70" spans="1:13" ht="14.25" customHeight="1">
      <c r="A70" s="68" t="s">
        <v>38</v>
      </c>
      <c r="B70" s="13">
        <f aca="true" t="shared" si="15" ref="B70:M70">+B68/B7</f>
        <v>0.5254774577332498</v>
      </c>
      <c r="C70" s="8">
        <f t="shared" si="15"/>
        <v>0.29503756324423774</v>
      </c>
      <c r="D70" s="8">
        <f t="shared" si="15"/>
        <v>0.6684529283064337</v>
      </c>
      <c r="E70" s="8">
        <f t="shared" si="15"/>
        <v>0.6427898209236569</v>
      </c>
      <c r="F70" s="8">
        <f t="shared" si="15"/>
        <v>0.8311475409836065</v>
      </c>
      <c r="G70" s="9">
        <f t="shared" si="15"/>
        <v>1.0549828178694158</v>
      </c>
      <c r="H70" s="8">
        <f t="shared" si="15"/>
        <v>0.3378752582304074</v>
      </c>
      <c r="I70" s="8">
        <f t="shared" si="15"/>
        <v>0.21576345660930063</v>
      </c>
      <c r="J70" s="8">
        <f t="shared" si="15"/>
        <v>0.4506637355204194</v>
      </c>
      <c r="K70" s="8">
        <f t="shared" si="15"/>
        <v>0.4473954923781913</v>
      </c>
      <c r="L70" s="8">
        <f t="shared" si="15"/>
        <v>0.4740973312401884</v>
      </c>
      <c r="M70" s="9">
        <f t="shared" si="15"/>
        <v>0.5898617511520737</v>
      </c>
    </row>
    <row r="71" spans="1:13" ht="14.25" customHeight="1">
      <c r="A71" s="68"/>
      <c r="B71" s="13"/>
      <c r="C71" s="8"/>
      <c r="D71" s="8"/>
      <c r="E71" s="8"/>
      <c r="F71" s="8"/>
      <c r="G71" s="9"/>
      <c r="H71" s="8"/>
      <c r="I71" s="8"/>
      <c r="J71" s="8"/>
      <c r="K71" s="8"/>
      <c r="L71" s="8"/>
      <c r="M71" s="9"/>
    </row>
    <row r="72" spans="1:13" ht="14.25" customHeight="1">
      <c r="A72" s="87" t="s">
        <v>31</v>
      </c>
      <c r="B72" s="11"/>
      <c r="C72" s="5"/>
      <c r="D72" s="5"/>
      <c r="E72" s="5"/>
      <c r="F72" s="5"/>
      <c r="G72" s="7"/>
      <c r="H72" s="5"/>
      <c r="I72" s="6"/>
      <c r="J72" s="6"/>
      <c r="K72" s="6"/>
      <c r="L72" s="6"/>
      <c r="M72" s="7"/>
    </row>
    <row r="73" spans="1:13" ht="14.25" customHeight="1">
      <c r="A73" s="68" t="s">
        <v>29</v>
      </c>
      <c r="B73" s="33">
        <v>35416</v>
      </c>
      <c r="C73" s="34">
        <v>10449</v>
      </c>
      <c r="D73" s="34">
        <v>24967</v>
      </c>
      <c r="E73" s="34">
        <v>21523</v>
      </c>
      <c r="F73" s="34">
        <v>3178</v>
      </c>
      <c r="G73" s="51">
        <v>266</v>
      </c>
      <c r="H73" s="43">
        <v>38734</v>
      </c>
      <c r="I73" s="43">
        <v>14023</v>
      </c>
      <c r="J73" s="43">
        <v>24711</v>
      </c>
      <c r="K73" s="43">
        <v>22310</v>
      </c>
      <c r="L73" s="43">
        <v>2250</v>
      </c>
      <c r="M73" s="52">
        <v>151</v>
      </c>
    </row>
    <row r="74" spans="1:13" ht="14.25" customHeight="1">
      <c r="A74" s="68" t="s">
        <v>32</v>
      </c>
      <c r="B74" s="13">
        <f aca="true" t="shared" si="16" ref="B74:M74">+B73/B7*100</f>
        <v>69.30181590482154</v>
      </c>
      <c r="C74" s="8">
        <f t="shared" si="16"/>
        <v>53.40113456329535</v>
      </c>
      <c r="D74" s="8">
        <f t="shared" si="16"/>
        <v>79.16732726638551</v>
      </c>
      <c r="E74" s="8">
        <f t="shared" si="16"/>
        <v>78.02146016095121</v>
      </c>
      <c r="F74" s="8">
        <f t="shared" si="16"/>
        <v>86.83060109289617</v>
      </c>
      <c r="G74" s="9">
        <f t="shared" si="16"/>
        <v>91.40893470790378</v>
      </c>
      <c r="H74" s="8">
        <f t="shared" si="16"/>
        <v>56.75061902040935</v>
      </c>
      <c r="I74" s="8">
        <f t="shared" si="16"/>
        <v>42.789576467716344</v>
      </c>
      <c r="J74" s="8">
        <f t="shared" si="16"/>
        <v>69.64572588145768</v>
      </c>
      <c r="K74" s="8">
        <f t="shared" si="16"/>
        <v>69.54705570622525</v>
      </c>
      <c r="L74" s="8">
        <f t="shared" si="16"/>
        <v>70.6436420722135</v>
      </c>
      <c r="M74" s="9">
        <f t="shared" si="16"/>
        <v>69.5852534562212</v>
      </c>
    </row>
    <row r="75" spans="1:13" ht="14.25" customHeight="1">
      <c r="A75" s="68" t="s">
        <v>67</v>
      </c>
      <c r="B75" s="33">
        <v>208243</v>
      </c>
      <c r="C75" s="34">
        <v>48168</v>
      </c>
      <c r="D75" s="34">
        <v>162275</v>
      </c>
      <c r="E75" s="34">
        <v>128135</v>
      </c>
      <c r="F75" s="34">
        <v>28480</v>
      </c>
      <c r="G75" s="51">
        <v>3460</v>
      </c>
      <c r="H75" s="43">
        <v>202234</v>
      </c>
      <c r="I75" s="43">
        <v>64208</v>
      </c>
      <c r="J75" s="43">
        <v>138026</v>
      </c>
      <c r="K75" s="43">
        <v>119923</v>
      </c>
      <c r="L75" s="43">
        <v>16736</v>
      </c>
      <c r="M75" s="52">
        <v>1367</v>
      </c>
    </row>
    <row r="76" spans="1:13" ht="14.25" customHeight="1">
      <c r="A76" s="68" t="s">
        <v>9</v>
      </c>
      <c r="B76" s="2">
        <f>+B75/$B$75*100</f>
        <v>100</v>
      </c>
      <c r="C76" s="8">
        <f>+C75/$B$75*100</f>
        <v>23.130669458277108</v>
      </c>
      <c r="D76" s="8">
        <f>+D75/$B$75*100</f>
        <v>77.92578862194648</v>
      </c>
      <c r="E76" s="8">
        <f>E75/D75*100</f>
        <v>78.9616391927284</v>
      </c>
      <c r="F76" s="8">
        <f>F75/D75*100</f>
        <v>17.550454475427514</v>
      </c>
      <c r="G76" s="9">
        <f>G75/D75*100</f>
        <v>2.1321830226467418</v>
      </c>
      <c r="H76" s="10">
        <f>+H75/$H$75*100</f>
        <v>100</v>
      </c>
      <c r="I76" s="8">
        <f>+I75/$H$75*100</f>
        <v>31.74935965267957</v>
      </c>
      <c r="J76" s="8">
        <f>+J75/$H$75*100</f>
        <v>68.25064034732044</v>
      </c>
      <c r="K76" s="8">
        <f>K75/J75*100</f>
        <v>86.88435512149884</v>
      </c>
      <c r="L76" s="8">
        <f>L75/J75*100</f>
        <v>12.125251764160376</v>
      </c>
      <c r="M76" s="9">
        <f>M75/J75*100</f>
        <v>0.9903931143407765</v>
      </c>
    </row>
    <row r="77" spans="1:13" ht="14.25" customHeight="1">
      <c r="A77" s="68" t="s">
        <v>39</v>
      </c>
      <c r="B77" s="13">
        <f aca="true" t="shared" si="17" ref="B77:M77">+B75/B7</f>
        <v>4.074886505948654</v>
      </c>
      <c r="C77" s="8">
        <f t="shared" si="17"/>
        <v>2.461695712168447</v>
      </c>
      <c r="D77" s="8">
        <f t="shared" si="17"/>
        <v>5.145543330056759</v>
      </c>
      <c r="E77" s="8">
        <f t="shared" si="17"/>
        <v>4.644928586964403</v>
      </c>
      <c r="F77" s="8">
        <f t="shared" si="17"/>
        <v>7.781420765027322</v>
      </c>
      <c r="G77" s="9">
        <f t="shared" si="17"/>
        <v>11.890034364261169</v>
      </c>
      <c r="H77" s="8">
        <f t="shared" si="17"/>
        <v>2.9630052891447995</v>
      </c>
      <c r="I77" s="8">
        <f t="shared" si="17"/>
        <v>1.9592334920053704</v>
      </c>
      <c r="J77" s="8">
        <f t="shared" si="17"/>
        <v>3.8901383839237904</v>
      </c>
      <c r="K77" s="8">
        <f t="shared" si="17"/>
        <v>3.7383646622400946</v>
      </c>
      <c r="L77" s="8">
        <f t="shared" si="17"/>
        <v>5.254631083202511</v>
      </c>
      <c r="M77" s="9">
        <f t="shared" si="17"/>
        <v>6.299539170506913</v>
      </c>
    </row>
    <row r="78" spans="1:13" ht="14.25" customHeight="1">
      <c r="A78" s="88"/>
      <c r="B78" s="13"/>
      <c r="C78" s="8"/>
      <c r="D78" s="8"/>
      <c r="E78" s="8"/>
      <c r="F78" s="8"/>
      <c r="G78" s="9"/>
      <c r="H78" s="8"/>
      <c r="I78" s="8"/>
      <c r="J78" s="8"/>
      <c r="K78" s="8"/>
      <c r="L78" s="8"/>
      <c r="M78" s="9"/>
    </row>
    <row r="79" spans="1:13" ht="14.25" customHeight="1">
      <c r="A79" s="87" t="s">
        <v>68</v>
      </c>
      <c r="B79" s="2"/>
      <c r="C79" s="3"/>
      <c r="D79" s="3"/>
      <c r="E79" s="3"/>
      <c r="F79" s="3"/>
      <c r="G79" s="4"/>
      <c r="H79" s="5"/>
      <c r="I79" s="6"/>
      <c r="J79" s="6"/>
      <c r="K79" s="6"/>
      <c r="L79" s="6"/>
      <c r="M79" s="7"/>
    </row>
    <row r="80" spans="1:13" ht="14.25" customHeight="1">
      <c r="A80" s="68" t="s">
        <v>29</v>
      </c>
      <c r="B80" s="33">
        <v>12981</v>
      </c>
      <c r="C80" s="34">
        <v>3230</v>
      </c>
      <c r="D80" s="34">
        <v>9751</v>
      </c>
      <c r="E80" s="34">
        <v>8046</v>
      </c>
      <c r="F80" s="34">
        <v>1554</v>
      </c>
      <c r="G80" s="51">
        <v>151</v>
      </c>
      <c r="H80" s="43">
        <v>12064</v>
      </c>
      <c r="I80" s="43">
        <v>3635</v>
      </c>
      <c r="J80" s="43">
        <v>8429</v>
      </c>
      <c r="K80" s="43">
        <v>7349</v>
      </c>
      <c r="L80" s="43">
        <v>1012</v>
      </c>
      <c r="M80" s="52">
        <v>68</v>
      </c>
    </row>
    <row r="81" spans="1:13" ht="14.25" customHeight="1">
      <c r="A81" s="68" t="s">
        <v>32</v>
      </c>
      <c r="B81" s="13">
        <f aca="true" t="shared" si="18" ref="B81:M81">+B80/B7*100</f>
        <v>25.401142767689418</v>
      </c>
      <c r="C81" s="8">
        <f t="shared" si="18"/>
        <v>16.507384882710685</v>
      </c>
      <c r="D81" s="8">
        <f t="shared" si="18"/>
        <v>30.919237720772426</v>
      </c>
      <c r="E81" s="8">
        <f t="shared" si="18"/>
        <v>29.166968752265642</v>
      </c>
      <c r="F81" s="8">
        <f t="shared" si="18"/>
        <v>42.459016393442624</v>
      </c>
      <c r="G81" s="9">
        <f t="shared" si="18"/>
        <v>51.890034364261176</v>
      </c>
      <c r="H81" s="8">
        <f t="shared" si="18"/>
        <v>17.675413534936194</v>
      </c>
      <c r="I81" s="8">
        <f t="shared" si="18"/>
        <v>11.091785670694495</v>
      </c>
      <c r="J81" s="8">
        <f t="shared" si="18"/>
        <v>23.756376652292776</v>
      </c>
      <c r="K81" s="8">
        <f t="shared" si="18"/>
        <v>22.90906823778796</v>
      </c>
      <c r="L81" s="8">
        <f t="shared" si="18"/>
        <v>31.773940345368917</v>
      </c>
      <c r="M81" s="9">
        <f t="shared" si="18"/>
        <v>31.336405529953915</v>
      </c>
    </row>
    <row r="82" spans="1:13" ht="14.25" customHeight="1">
      <c r="A82" s="68" t="s">
        <v>33</v>
      </c>
      <c r="B82" s="33">
        <v>51083</v>
      </c>
      <c r="C82" s="34">
        <v>11587</v>
      </c>
      <c r="D82" s="34">
        <v>39496</v>
      </c>
      <c r="E82" s="34">
        <v>30979</v>
      </c>
      <c r="F82" s="34">
        <v>7438</v>
      </c>
      <c r="G82" s="51">
        <v>1079</v>
      </c>
      <c r="H82" s="43">
        <v>45777</v>
      </c>
      <c r="I82" s="43">
        <v>13010</v>
      </c>
      <c r="J82" s="43">
        <v>32767</v>
      </c>
      <c r="K82" s="43">
        <v>27678</v>
      </c>
      <c r="L82" s="43">
        <v>4588</v>
      </c>
      <c r="M82" s="52">
        <v>501</v>
      </c>
    </row>
    <row r="83" spans="1:13" ht="14.25" customHeight="1">
      <c r="A83" s="68" t="s">
        <v>9</v>
      </c>
      <c r="B83" s="2">
        <f>+B82/$B$82*100</f>
        <v>100</v>
      </c>
      <c r="C83" s="8">
        <f>+C82/$B$82*100</f>
        <v>22.68269287238416</v>
      </c>
      <c r="D83" s="8">
        <f>+D82/$B$82*100</f>
        <v>77.31730712761585</v>
      </c>
      <c r="E83" s="8">
        <f>E82/D82*100</f>
        <v>78.43579096617378</v>
      </c>
      <c r="F83" s="8">
        <f>F82/D82*100</f>
        <v>18.83228681385457</v>
      </c>
      <c r="G83" s="9">
        <f>G82/D82*100</f>
        <v>2.7319222199716426</v>
      </c>
      <c r="H83" s="10">
        <f>+H82/$H$82*100</f>
        <v>100</v>
      </c>
      <c r="I83" s="8">
        <f>+I82/$H$82*100</f>
        <v>28.4203857832536</v>
      </c>
      <c r="J83" s="8">
        <f>+J82/$H$82*100</f>
        <v>71.5796142167464</v>
      </c>
      <c r="K83" s="8">
        <f>K82/J82*100</f>
        <v>84.46913052766503</v>
      </c>
      <c r="L83" s="8">
        <f>L82/J82*100</f>
        <v>14.00189214758751</v>
      </c>
      <c r="M83" s="9">
        <f>M82/J82*100</f>
        <v>1.5289773247474594</v>
      </c>
    </row>
    <row r="84" spans="1:13" ht="14.25" customHeight="1">
      <c r="A84" s="89" t="s">
        <v>40</v>
      </c>
      <c r="B84" s="21">
        <f aca="true" t="shared" si="19" ref="B84:M84">+B82/B7</f>
        <v>0.9995890732623669</v>
      </c>
      <c r="C84" s="22">
        <f t="shared" si="19"/>
        <v>0.5921704911330301</v>
      </c>
      <c r="D84" s="22">
        <f t="shared" si="19"/>
        <v>1.2523702317912293</v>
      </c>
      <c r="E84" s="22">
        <f t="shared" si="19"/>
        <v>1.1229971724787935</v>
      </c>
      <c r="F84" s="22">
        <f t="shared" si="19"/>
        <v>2.03224043715847</v>
      </c>
      <c r="G84" s="23">
        <f t="shared" si="19"/>
        <v>3.7079037800687287</v>
      </c>
      <c r="H84" s="22">
        <f t="shared" si="19"/>
        <v>0.6706957935914905</v>
      </c>
      <c r="I84" s="22">
        <f t="shared" si="19"/>
        <v>0.39698523129500796</v>
      </c>
      <c r="J84" s="22">
        <f t="shared" si="19"/>
        <v>0.9235083565852146</v>
      </c>
      <c r="K84" s="22">
        <f t="shared" si="19"/>
        <v>0.862807444122323</v>
      </c>
      <c r="L84" s="22">
        <f t="shared" si="19"/>
        <v>1.440502354788069</v>
      </c>
      <c r="M84" s="23">
        <f t="shared" si="19"/>
        <v>2.3087557603686637</v>
      </c>
    </row>
    <row r="85" spans="1:13" ht="14.25" customHeight="1">
      <c r="A85" s="120" t="s">
        <v>42</v>
      </c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</row>
  </sheetData>
  <sheetProtection/>
  <mergeCells count="12">
    <mergeCell ref="A45:M45"/>
    <mergeCell ref="A85:M85"/>
    <mergeCell ref="A1:M1"/>
    <mergeCell ref="A4:A6"/>
    <mergeCell ref="B4:G4"/>
    <mergeCell ref="H4:M4"/>
    <mergeCell ref="B5:B6"/>
    <mergeCell ref="C5:C6"/>
    <mergeCell ref="D5:G5"/>
    <mergeCell ref="H5:H6"/>
    <mergeCell ref="I5:I6"/>
    <mergeCell ref="J5:M5"/>
  </mergeCells>
  <printOptions/>
  <pageMargins left="1" right="0.75" top="1" bottom="1" header="0.5" footer="0.5"/>
  <pageSetup firstPageNumber="35" useFirstPageNumber="1" horizontalDpi="600" verticalDpi="600" orientation="portrait" r:id="rId1"/>
  <headerFooter alignWithMargins="0">
    <oddFooter xml:space="preserve">&amp;L&amp;"Arial Narrow,Regular"&amp;9Zila Series : Kishoreganj&amp;C&amp;"Arial Narrow,Regular"&amp;P&amp;R
&amp;9 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85"/>
  <sheetViews>
    <sheetView view="pageLayout" workbookViewId="0" topLeftCell="A1">
      <selection activeCell="I83" sqref="I83"/>
    </sheetView>
  </sheetViews>
  <sheetFormatPr defaultColWidth="9.140625" defaultRowHeight="15" customHeight="1"/>
  <cols>
    <col min="1" max="1" width="19.28125" style="43" customWidth="1"/>
    <col min="2" max="13" width="5.57421875" style="43" customWidth="1"/>
    <col min="14" max="16384" width="9.140625" style="43" customWidth="1"/>
  </cols>
  <sheetData>
    <row r="1" spans="1:13" ht="15" customHeight="1">
      <c r="A1" s="111" t="s">
        <v>61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5" customHeight="1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4" ht="15" customHeight="1">
      <c r="A3" s="102" t="s">
        <v>49</v>
      </c>
      <c r="B3" s="103"/>
      <c r="C3" s="103"/>
      <c r="D3" s="103"/>
      <c r="E3" s="103"/>
      <c r="F3" s="125" t="s">
        <v>77</v>
      </c>
      <c r="G3" s="125"/>
      <c r="H3" s="125"/>
      <c r="I3" s="125"/>
      <c r="J3" s="125"/>
      <c r="K3" s="103" t="s">
        <v>0</v>
      </c>
      <c r="L3" s="103"/>
      <c r="M3" s="103"/>
      <c r="N3" s="107"/>
    </row>
    <row r="4" spans="1:13" ht="15" customHeight="1">
      <c r="A4" s="131" t="s">
        <v>1</v>
      </c>
      <c r="B4" s="128">
        <v>1996</v>
      </c>
      <c r="C4" s="128"/>
      <c r="D4" s="128"/>
      <c r="E4" s="128"/>
      <c r="F4" s="128"/>
      <c r="G4" s="128"/>
      <c r="H4" s="128">
        <v>2008</v>
      </c>
      <c r="I4" s="128"/>
      <c r="J4" s="128"/>
      <c r="K4" s="128"/>
      <c r="L4" s="128"/>
      <c r="M4" s="128"/>
    </row>
    <row r="5" spans="1:13" ht="15" customHeight="1">
      <c r="A5" s="132"/>
      <c r="B5" s="129" t="s">
        <v>2</v>
      </c>
      <c r="C5" s="129" t="s">
        <v>36</v>
      </c>
      <c r="D5" s="128" t="s">
        <v>3</v>
      </c>
      <c r="E5" s="128"/>
      <c r="F5" s="128"/>
      <c r="G5" s="128"/>
      <c r="H5" s="129" t="s">
        <v>2</v>
      </c>
      <c r="I5" s="129" t="s">
        <v>36</v>
      </c>
      <c r="J5" s="128" t="s">
        <v>3</v>
      </c>
      <c r="K5" s="128"/>
      <c r="L5" s="128"/>
      <c r="M5" s="128"/>
    </row>
    <row r="6" spans="1:13" ht="18.75" customHeight="1">
      <c r="A6" s="133"/>
      <c r="B6" s="129"/>
      <c r="C6" s="129"/>
      <c r="D6" s="1" t="s">
        <v>4</v>
      </c>
      <c r="E6" s="1" t="s">
        <v>5</v>
      </c>
      <c r="F6" s="1" t="s">
        <v>6</v>
      </c>
      <c r="G6" s="1" t="s">
        <v>7</v>
      </c>
      <c r="H6" s="129"/>
      <c r="I6" s="129"/>
      <c r="J6" s="1" t="s">
        <v>4</v>
      </c>
      <c r="K6" s="1" t="s">
        <v>5</v>
      </c>
      <c r="L6" s="1" t="s">
        <v>6</v>
      </c>
      <c r="M6" s="1" t="s">
        <v>7</v>
      </c>
    </row>
    <row r="7" spans="1:13" ht="15" customHeight="1">
      <c r="A7" s="56" t="s">
        <v>8</v>
      </c>
      <c r="B7" s="48">
        <v>49070</v>
      </c>
      <c r="C7" s="49">
        <v>22999</v>
      </c>
      <c r="D7" s="49">
        <v>26071</v>
      </c>
      <c r="E7" s="49">
        <v>22922</v>
      </c>
      <c r="F7" s="49">
        <v>2843</v>
      </c>
      <c r="G7" s="51">
        <v>306</v>
      </c>
      <c r="H7" s="43">
        <v>83374</v>
      </c>
      <c r="I7" s="43">
        <v>51159</v>
      </c>
      <c r="J7" s="43">
        <v>32215</v>
      </c>
      <c r="K7" s="43">
        <v>29308</v>
      </c>
      <c r="L7" s="43">
        <v>2656</v>
      </c>
      <c r="M7" s="50">
        <v>251</v>
      </c>
    </row>
    <row r="8" spans="1:13" ht="15" customHeight="1">
      <c r="A8" s="57" t="s">
        <v>9</v>
      </c>
      <c r="B8" s="2">
        <f>+B7/$B$7*100</f>
        <v>100</v>
      </c>
      <c r="C8" s="8">
        <f>+C7/$B$7*100</f>
        <v>46.869777868351335</v>
      </c>
      <c r="D8" s="8">
        <f>+D7/$B$7*100</f>
        <v>53.130222131648665</v>
      </c>
      <c r="E8" s="8">
        <f>E7/D7*100</f>
        <v>87.92144528403206</v>
      </c>
      <c r="F8" s="8">
        <f>F7/D7*100</f>
        <v>10.904836791837674</v>
      </c>
      <c r="G8" s="9">
        <f>G7/D7*100</f>
        <v>1.1737179241302595</v>
      </c>
      <c r="H8" s="10">
        <f>+H7/$H$7*100</f>
        <v>100</v>
      </c>
      <c r="I8" s="8">
        <f>+I7/$H$7*100</f>
        <v>61.36085590231966</v>
      </c>
      <c r="J8" s="8">
        <f>+J7/$H$7*100</f>
        <v>38.63914409768034</v>
      </c>
      <c r="K8" s="8">
        <f>K7/J7*100</f>
        <v>90.97625329815303</v>
      </c>
      <c r="L8" s="8">
        <f>L7/J7*100</f>
        <v>8.244606549743908</v>
      </c>
      <c r="M8" s="9">
        <f>M7/J7*100</f>
        <v>0.7791401521030576</v>
      </c>
    </row>
    <row r="9" spans="1:13" ht="15" customHeight="1">
      <c r="A9" s="59"/>
      <c r="B9" s="2"/>
      <c r="C9" s="3"/>
      <c r="D9" s="3"/>
      <c r="E9" s="3"/>
      <c r="F9" s="3"/>
      <c r="G9" s="4"/>
      <c r="H9" s="5"/>
      <c r="I9" s="6"/>
      <c r="J9" s="6"/>
      <c r="K9" s="6"/>
      <c r="L9" s="6"/>
      <c r="M9" s="7"/>
    </row>
    <row r="10" spans="1:13" ht="15" customHeight="1">
      <c r="A10" s="56" t="s">
        <v>45</v>
      </c>
      <c r="B10" s="11"/>
      <c r="C10" s="5"/>
      <c r="D10" s="5"/>
      <c r="E10" s="5"/>
      <c r="F10" s="5"/>
      <c r="G10" s="7"/>
      <c r="H10" s="5"/>
      <c r="I10" s="6"/>
      <c r="J10" s="6"/>
      <c r="K10" s="6"/>
      <c r="L10" s="6"/>
      <c r="M10" s="7"/>
    </row>
    <row r="11" spans="1:13" ht="15" customHeight="1">
      <c r="A11" s="60" t="s">
        <v>10</v>
      </c>
      <c r="B11" s="48">
        <v>36407</v>
      </c>
      <c r="C11" s="49">
        <v>19167</v>
      </c>
      <c r="D11" s="49">
        <v>17240</v>
      </c>
      <c r="E11" s="49">
        <v>15175</v>
      </c>
      <c r="F11" s="49">
        <v>1852</v>
      </c>
      <c r="G11" s="51">
        <v>213</v>
      </c>
      <c r="H11" s="43">
        <v>65408</v>
      </c>
      <c r="I11" s="43">
        <v>44950</v>
      </c>
      <c r="J11" s="43">
        <v>20458</v>
      </c>
      <c r="K11" s="43">
        <v>18574</v>
      </c>
      <c r="L11" s="43">
        <v>1716</v>
      </c>
      <c r="M11" s="52">
        <v>168</v>
      </c>
    </row>
    <row r="12" spans="1:13" ht="15" customHeight="1">
      <c r="A12" s="57" t="s">
        <v>84</v>
      </c>
      <c r="B12" s="2">
        <f>+B11/$B$11*100</f>
        <v>100</v>
      </c>
      <c r="C12" s="8">
        <f>+C11/$B$11*100</f>
        <v>52.6464690856154</v>
      </c>
      <c r="D12" s="8">
        <f>+D11/$B$11*100</f>
        <v>47.35353091438459</v>
      </c>
      <c r="E12" s="8">
        <f>E11/D11*100</f>
        <v>88.02204176334106</v>
      </c>
      <c r="F12" s="8">
        <f>F11/D11*100</f>
        <v>10.74245939675174</v>
      </c>
      <c r="G12" s="9">
        <f>G11/D11*100</f>
        <v>1.2354988399071924</v>
      </c>
      <c r="H12" s="5">
        <f>+H11/$H$11*100</f>
        <v>100</v>
      </c>
      <c r="I12" s="12">
        <f>+I11/$H$11*100</f>
        <v>68.72248043052838</v>
      </c>
      <c r="J12" s="12">
        <f>+J11/$H$11*100</f>
        <v>31.27751956947162</v>
      </c>
      <c r="K12" s="8">
        <f>K11/J11*100</f>
        <v>90.7908886499169</v>
      </c>
      <c r="L12" s="8">
        <f>L11/J11*100</f>
        <v>8.387916707400528</v>
      </c>
      <c r="M12" s="9">
        <f>M11/J11*100</f>
        <v>0.8211946426825693</v>
      </c>
    </row>
    <row r="13" spans="1:13" ht="15" customHeight="1">
      <c r="A13" s="57" t="s">
        <v>85</v>
      </c>
      <c r="B13" s="13">
        <f aca="true" t="shared" si="0" ref="B13:M13">+B11/B7*100</f>
        <v>74.19400855920114</v>
      </c>
      <c r="C13" s="8">
        <f t="shared" si="0"/>
        <v>83.33840601765294</v>
      </c>
      <c r="D13" s="8">
        <f t="shared" si="0"/>
        <v>66.12711441831921</v>
      </c>
      <c r="E13" s="8">
        <f t="shared" si="0"/>
        <v>66.2027746269959</v>
      </c>
      <c r="F13" s="8">
        <f t="shared" si="0"/>
        <v>65.14245515300739</v>
      </c>
      <c r="G13" s="9">
        <f t="shared" si="0"/>
        <v>69.6078431372549</v>
      </c>
      <c r="H13" s="8">
        <f t="shared" si="0"/>
        <v>78.45131575791015</v>
      </c>
      <c r="I13" s="8">
        <f t="shared" si="0"/>
        <v>87.86332805566957</v>
      </c>
      <c r="J13" s="8">
        <f t="shared" si="0"/>
        <v>63.50457861244762</v>
      </c>
      <c r="K13" s="8">
        <f t="shared" si="0"/>
        <v>63.37518766207179</v>
      </c>
      <c r="L13" s="8">
        <f t="shared" si="0"/>
        <v>64.60843373493977</v>
      </c>
      <c r="M13" s="9">
        <f t="shared" si="0"/>
        <v>66.93227091633466</v>
      </c>
    </row>
    <row r="14" spans="1:13" ht="15" customHeight="1">
      <c r="A14" s="59"/>
      <c r="B14" s="14"/>
      <c r="C14" s="15"/>
      <c r="D14" s="15"/>
      <c r="E14" s="15"/>
      <c r="F14" s="15"/>
      <c r="G14" s="16"/>
      <c r="H14" s="5"/>
      <c r="I14" s="6"/>
      <c r="J14" s="6"/>
      <c r="K14" s="6"/>
      <c r="L14" s="6"/>
      <c r="M14" s="7"/>
    </row>
    <row r="15" spans="1:13" ht="15" customHeight="1">
      <c r="A15" s="56" t="s">
        <v>12</v>
      </c>
      <c r="B15" s="48">
        <v>8459</v>
      </c>
      <c r="C15" s="49">
        <v>241</v>
      </c>
      <c r="D15" s="49">
        <v>8218</v>
      </c>
      <c r="E15" s="49">
        <v>7148</v>
      </c>
      <c r="F15" s="49">
        <v>977</v>
      </c>
      <c r="G15" s="51">
        <v>93</v>
      </c>
      <c r="H15" s="43">
        <v>12177</v>
      </c>
      <c r="I15" s="43">
        <v>869</v>
      </c>
      <c r="J15" s="43">
        <v>11308</v>
      </c>
      <c r="K15" s="43">
        <v>10291</v>
      </c>
      <c r="L15" s="43">
        <v>934</v>
      </c>
      <c r="M15" s="52">
        <v>83</v>
      </c>
    </row>
    <row r="16" spans="1:13" ht="15" customHeight="1">
      <c r="A16" s="57" t="s">
        <v>86</v>
      </c>
      <c r="B16" s="2">
        <v>100</v>
      </c>
      <c r="C16" s="8">
        <f>C15/B15*100</f>
        <v>2.8490365291405606</v>
      </c>
      <c r="D16" s="8">
        <f>D15/B15*100</f>
        <v>97.15096347085944</v>
      </c>
      <c r="E16" s="8">
        <f>E15/D15*100</f>
        <v>86.9798004380628</v>
      </c>
      <c r="F16" s="8">
        <f>F15/D15*100</f>
        <v>11.888537357021173</v>
      </c>
      <c r="G16" s="9">
        <f>G15/D15*100</f>
        <v>1.1316622049160379</v>
      </c>
      <c r="H16" s="5">
        <f>+H15/$H$15*100</f>
        <v>100</v>
      </c>
      <c r="I16" s="12">
        <f>+I15/$H$15*100</f>
        <v>7.136404697380307</v>
      </c>
      <c r="J16" s="12">
        <f>+J15/$H$15*100</f>
        <v>92.8635953026197</v>
      </c>
      <c r="K16" s="8">
        <f>K15/J15*100</f>
        <v>91.00636717368235</v>
      </c>
      <c r="L16" s="8">
        <f>L15/J15*100</f>
        <v>8.259639193491333</v>
      </c>
      <c r="M16" s="9">
        <f>M15/J15*100</f>
        <v>0.7339936328263176</v>
      </c>
    </row>
    <row r="17" spans="1:13" ht="15" customHeight="1">
      <c r="A17" s="57" t="s">
        <v>85</v>
      </c>
      <c r="B17" s="13">
        <f aca="true" t="shared" si="1" ref="B17:M17">+B15/B7*100</f>
        <v>17.23863867943754</v>
      </c>
      <c r="C17" s="8">
        <f t="shared" si="1"/>
        <v>1.0478716465933302</v>
      </c>
      <c r="D17" s="8">
        <f t="shared" si="1"/>
        <v>31.521614053929653</v>
      </c>
      <c r="E17" s="8">
        <f t="shared" si="1"/>
        <v>31.184015356426144</v>
      </c>
      <c r="F17" s="8">
        <f t="shared" si="1"/>
        <v>34.365107281041155</v>
      </c>
      <c r="G17" s="9">
        <f t="shared" si="1"/>
        <v>30.392156862745097</v>
      </c>
      <c r="H17" s="8">
        <f t="shared" si="1"/>
        <v>14.605272626958044</v>
      </c>
      <c r="I17" s="8">
        <f t="shared" si="1"/>
        <v>1.6986258527336342</v>
      </c>
      <c r="J17" s="8">
        <f t="shared" si="1"/>
        <v>35.10166071705727</v>
      </c>
      <c r="K17" s="8">
        <f t="shared" si="1"/>
        <v>35.113279650607346</v>
      </c>
      <c r="L17" s="8">
        <f t="shared" si="1"/>
        <v>35.16566265060241</v>
      </c>
      <c r="M17" s="9">
        <f t="shared" si="1"/>
        <v>33.067729083665334</v>
      </c>
    </row>
    <row r="18" spans="1:13" ht="15" customHeight="1">
      <c r="A18" s="59"/>
      <c r="B18" s="11"/>
      <c r="C18" s="15"/>
      <c r="D18" s="15"/>
      <c r="E18" s="15"/>
      <c r="F18" s="15"/>
      <c r="G18" s="16"/>
      <c r="H18" s="5"/>
      <c r="I18" s="6"/>
      <c r="J18" s="6"/>
      <c r="K18" s="6"/>
      <c r="L18" s="6"/>
      <c r="M18" s="7"/>
    </row>
    <row r="19" spans="1:13" ht="15" customHeight="1">
      <c r="A19" s="60" t="s">
        <v>14</v>
      </c>
      <c r="B19" s="48">
        <v>4204</v>
      </c>
      <c r="C19" s="49">
        <v>3591</v>
      </c>
      <c r="D19" s="49">
        <v>613</v>
      </c>
      <c r="E19" s="49">
        <v>599</v>
      </c>
      <c r="F19" s="49">
        <v>14</v>
      </c>
      <c r="G19" s="51">
        <v>0</v>
      </c>
      <c r="H19" s="43">
        <v>5789</v>
      </c>
      <c r="I19" s="43">
        <v>5340</v>
      </c>
      <c r="J19" s="43">
        <v>449</v>
      </c>
      <c r="K19" s="43">
        <v>443</v>
      </c>
      <c r="L19" s="43">
        <v>6</v>
      </c>
      <c r="M19" s="52"/>
    </row>
    <row r="20" spans="1:13" ht="15" customHeight="1">
      <c r="A20" s="57" t="s">
        <v>84</v>
      </c>
      <c r="B20" s="2">
        <f>+B19/$B$19*100</f>
        <v>100</v>
      </c>
      <c r="C20" s="8">
        <f>+C19/$B$19*100</f>
        <v>85.41864890580399</v>
      </c>
      <c r="D20" s="8">
        <f>+D19/$B$19*100</f>
        <v>14.581351094196005</v>
      </c>
      <c r="E20" s="8">
        <f>E19/D19*100</f>
        <v>97.71615008156607</v>
      </c>
      <c r="F20" s="8">
        <f>F19/D19*100</f>
        <v>2.2838499184339316</v>
      </c>
      <c r="G20" s="9">
        <f>G19/D19*100</f>
        <v>0</v>
      </c>
      <c r="H20" s="20">
        <f>+H19/$H$19*100</f>
        <v>100</v>
      </c>
      <c r="I20" s="12">
        <f>+I19/$H$19*100</f>
        <v>92.24391086543444</v>
      </c>
      <c r="J20" s="12">
        <f>+J19/$H$19*100</f>
        <v>7.756089134565555</v>
      </c>
      <c r="K20" s="8">
        <f>K19/J19*100</f>
        <v>98.66369710467706</v>
      </c>
      <c r="L20" s="8">
        <f>L19/J19*100</f>
        <v>1.3363028953229399</v>
      </c>
      <c r="M20" s="9">
        <f>M19/J19*100</f>
        <v>0</v>
      </c>
    </row>
    <row r="21" spans="1:13" ht="15" customHeight="1">
      <c r="A21" s="57" t="s">
        <v>85</v>
      </c>
      <c r="B21" s="13">
        <f aca="true" t="shared" si="2" ref="B21:M21">+B19/B7*100</f>
        <v>8.56735276136132</v>
      </c>
      <c r="C21" s="8">
        <f t="shared" si="2"/>
        <v>15.61372233575373</v>
      </c>
      <c r="D21" s="8">
        <f t="shared" si="2"/>
        <v>2.351271527751141</v>
      </c>
      <c r="E21" s="8">
        <f t="shared" si="2"/>
        <v>2.61321001657796</v>
      </c>
      <c r="F21" s="8">
        <f t="shared" si="2"/>
        <v>0.4924375659514597</v>
      </c>
      <c r="G21" s="9">
        <f t="shared" si="2"/>
        <v>0</v>
      </c>
      <c r="H21" s="8">
        <f t="shared" si="2"/>
        <v>6.943411615131816</v>
      </c>
      <c r="I21" s="8">
        <f t="shared" si="2"/>
        <v>10.438046091596787</v>
      </c>
      <c r="J21" s="8">
        <f t="shared" si="2"/>
        <v>1.3937606704951109</v>
      </c>
      <c r="K21" s="8">
        <f t="shared" si="2"/>
        <v>1.511532687320868</v>
      </c>
      <c r="L21" s="8">
        <f t="shared" si="2"/>
        <v>0.2259036144578313</v>
      </c>
      <c r="M21" s="9">
        <f t="shared" si="2"/>
        <v>0</v>
      </c>
    </row>
    <row r="22" spans="1:13" ht="12.75" customHeight="1">
      <c r="A22" s="59"/>
      <c r="B22" s="2"/>
      <c r="C22" s="3"/>
      <c r="D22" s="3"/>
      <c r="E22" s="3"/>
      <c r="F22" s="3"/>
      <c r="G22" s="4"/>
      <c r="H22" s="5"/>
      <c r="I22" s="6"/>
      <c r="J22" s="6"/>
      <c r="K22" s="6"/>
      <c r="L22" s="6"/>
      <c r="M22" s="7"/>
    </row>
    <row r="23" spans="1:13" ht="15" customHeight="1">
      <c r="A23" s="61" t="s">
        <v>15</v>
      </c>
      <c r="B23" s="48">
        <v>15304</v>
      </c>
      <c r="C23" s="49">
        <v>10309</v>
      </c>
      <c r="D23" s="49">
        <v>4995</v>
      </c>
      <c r="E23" s="49">
        <v>4916</v>
      </c>
      <c r="F23" s="49">
        <v>69</v>
      </c>
      <c r="G23" s="51">
        <v>10</v>
      </c>
      <c r="H23" s="43">
        <v>24598</v>
      </c>
      <c r="I23" s="43">
        <v>15147</v>
      </c>
      <c r="J23" s="43">
        <v>9451</v>
      </c>
      <c r="K23" s="43">
        <v>8953</v>
      </c>
      <c r="L23" s="43">
        <v>471</v>
      </c>
      <c r="M23" s="52">
        <v>27</v>
      </c>
    </row>
    <row r="24" spans="1:13" ht="15" customHeight="1">
      <c r="A24" s="57" t="s">
        <v>13</v>
      </c>
      <c r="B24" s="2">
        <f>+B23/$B$23*100</f>
        <v>100</v>
      </c>
      <c r="C24" s="8">
        <f>+C23/$B$23*100</f>
        <v>67.36147412441191</v>
      </c>
      <c r="D24" s="8">
        <f>+D23/$B$23*100</f>
        <v>32.63852587558808</v>
      </c>
      <c r="E24" s="8">
        <f>E23/D23*100</f>
        <v>98.41841841841841</v>
      </c>
      <c r="F24" s="8">
        <f>F23/D23*100</f>
        <v>1.3813813813813813</v>
      </c>
      <c r="G24" s="9">
        <f>G23/D23*100</f>
        <v>0.20020020020020018</v>
      </c>
      <c r="H24" s="5">
        <f>+H23/$H$23*100</f>
        <v>100</v>
      </c>
      <c r="I24" s="15">
        <f>+I23/$H$23*100</f>
        <v>61.5781770875681</v>
      </c>
      <c r="J24" s="15">
        <f>+J23/$H$23*100</f>
        <v>38.42182291243191</v>
      </c>
      <c r="K24" s="8">
        <f>K23/J23*100</f>
        <v>94.73071632631468</v>
      </c>
      <c r="L24" s="8">
        <f>L23/J23*100</f>
        <v>4.9835996190879275</v>
      </c>
      <c r="M24" s="9">
        <f>M23/J23*100</f>
        <v>0.2856840545973971</v>
      </c>
    </row>
    <row r="25" spans="1:13" ht="15" customHeight="1">
      <c r="A25" s="57" t="s">
        <v>11</v>
      </c>
      <c r="B25" s="13">
        <f aca="true" t="shared" si="3" ref="B25:M25">+B23/B7*100</f>
        <v>31.188098634603627</v>
      </c>
      <c r="C25" s="8">
        <f t="shared" si="3"/>
        <v>44.823687986434194</v>
      </c>
      <c r="D25" s="8">
        <f t="shared" si="3"/>
        <v>19.15921905565571</v>
      </c>
      <c r="E25" s="8">
        <f t="shared" si="3"/>
        <v>21.44664514440276</v>
      </c>
      <c r="F25" s="8">
        <f t="shared" si="3"/>
        <v>2.4270137179036233</v>
      </c>
      <c r="G25" s="9">
        <f t="shared" si="3"/>
        <v>3.2679738562091507</v>
      </c>
      <c r="H25" s="8">
        <f t="shared" si="3"/>
        <v>29.50320243721064</v>
      </c>
      <c r="I25" s="8">
        <f t="shared" si="3"/>
        <v>29.60769366093942</v>
      </c>
      <c r="J25" s="8">
        <f t="shared" si="3"/>
        <v>29.33726524910756</v>
      </c>
      <c r="K25" s="8">
        <f t="shared" si="3"/>
        <v>30.547973249624675</v>
      </c>
      <c r="L25" s="8">
        <f t="shared" si="3"/>
        <v>17.73343373493976</v>
      </c>
      <c r="M25" s="9">
        <f t="shared" si="3"/>
        <v>10.756972111553784</v>
      </c>
    </row>
    <row r="26" spans="1:13" ht="12.75" customHeight="1">
      <c r="A26" s="59"/>
      <c r="B26" s="2" t="s">
        <v>35</v>
      </c>
      <c r="C26" s="3" t="s">
        <v>34</v>
      </c>
      <c r="D26" s="3" t="s">
        <v>34</v>
      </c>
      <c r="E26" s="3" t="s">
        <v>34</v>
      </c>
      <c r="F26" s="3" t="s">
        <v>34</v>
      </c>
      <c r="G26" s="4" t="s">
        <v>34</v>
      </c>
      <c r="H26" s="5"/>
      <c r="I26" s="6"/>
      <c r="J26" s="6"/>
      <c r="K26" s="6"/>
      <c r="L26" s="6"/>
      <c r="M26" s="7"/>
    </row>
    <row r="27" spans="1:13" ht="15" customHeight="1">
      <c r="A27" s="56" t="s">
        <v>16</v>
      </c>
      <c r="B27" s="48">
        <v>35983</v>
      </c>
      <c r="C27" s="49">
        <v>3090</v>
      </c>
      <c r="D27" s="49">
        <v>32893</v>
      </c>
      <c r="E27" s="49">
        <v>18675</v>
      </c>
      <c r="F27" s="49">
        <v>10758</v>
      </c>
      <c r="G27" s="51">
        <v>3460</v>
      </c>
      <c r="H27" s="43">
        <v>45026</v>
      </c>
      <c r="I27" s="43">
        <v>9495</v>
      </c>
      <c r="J27" s="43">
        <v>35531</v>
      </c>
      <c r="K27" s="43">
        <v>23130</v>
      </c>
      <c r="L27" s="43">
        <v>9690</v>
      </c>
      <c r="M27" s="52">
        <v>2712</v>
      </c>
    </row>
    <row r="28" spans="1:13" ht="15" customHeight="1">
      <c r="A28" s="57" t="s">
        <v>13</v>
      </c>
      <c r="B28" s="2">
        <f>+B27/$B$27*100</f>
        <v>100</v>
      </c>
      <c r="C28" s="8">
        <f>+C27/$B$27*100</f>
        <v>8.587388489008699</v>
      </c>
      <c r="D28" s="8">
        <f>+D27/$B$27*100</f>
        <v>91.4126115109913</v>
      </c>
      <c r="E28" s="8">
        <f>E27/D27*100</f>
        <v>56.77499771987961</v>
      </c>
      <c r="F28" s="8">
        <f>F27/D27*100</f>
        <v>32.70604687927523</v>
      </c>
      <c r="G28" s="9">
        <f>G27/D27*100</f>
        <v>10.518955400845165</v>
      </c>
      <c r="H28" s="5">
        <f>+H27/$H$27*100</f>
        <v>100</v>
      </c>
      <c r="I28" s="12">
        <f>+I27/$H$27*100</f>
        <v>21.087815928574603</v>
      </c>
      <c r="J28" s="12">
        <f>+J27/$H$27*100</f>
        <v>78.9121840714254</v>
      </c>
      <c r="K28" s="8">
        <f>K27/J27*100</f>
        <v>65.09808336382315</v>
      </c>
      <c r="L28" s="8">
        <f>L27/J27*100</f>
        <v>27.271959697165855</v>
      </c>
      <c r="M28" s="9">
        <f>M27/J27*100</f>
        <v>7.632771382736202</v>
      </c>
    </row>
    <row r="29" spans="1:13" ht="15" customHeight="1">
      <c r="A29" s="57" t="s">
        <v>17</v>
      </c>
      <c r="B29" s="13">
        <f aca="true" t="shared" si="4" ref="B29:M29">+B27/B32*100</f>
        <v>104.10542761254484</v>
      </c>
      <c r="C29" s="8">
        <f t="shared" si="4"/>
        <v>224.23802612481856</v>
      </c>
      <c r="D29" s="8">
        <f t="shared" si="4"/>
        <v>99.11709757126499</v>
      </c>
      <c r="E29" s="8">
        <f t="shared" si="4"/>
        <v>100.34927458355722</v>
      </c>
      <c r="F29" s="8">
        <f t="shared" si="4"/>
        <v>97.65795206971679</v>
      </c>
      <c r="G29" s="9">
        <f t="shared" si="4"/>
        <v>97.19101123595506</v>
      </c>
      <c r="H29" s="8">
        <f t="shared" si="4"/>
        <v>113.08235175929879</v>
      </c>
      <c r="I29" s="8">
        <f t="shared" si="4"/>
        <v>258.1566068515498</v>
      </c>
      <c r="J29" s="8">
        <f t="shared" si="4"/>
        <v>98.32032763296253</v>
      </c>
      <c r="K29" s="8">
        <f t="shared" si="4"/>
        <v>98.86727933319085</v>
      </c>
      <c r="L29" s="8">
        <f t="shared" si="4"/>
        <v>97.08446047490231</v>
      </c>
      <c r="M29" s="9">
        <f t="shared" si="4"/>
        <v>98.18971759594497</v>
      </c>
    </row>
    <row r="30" spans="1:13" ht="15" customHeight="1">
      <c r="A30" s="57" t="s">
        <v>18</v>
      </c>
      <c r="B30" s="13">
        <f aca="true" t="shared" si="5" ref="B30:M30">+B27/B7</f>
        <v>0.7332993682494395</v>
      </c>
      <c r="C30" s="8">
        <f t="shared" si="5"/>
        <v>0.13435366755076308</v>
      </c>
      <c r="D30" s="8">
        <f t="shared" si="5"/>
        <v>1.2616700548502167</v>
      </c>
      <c r="E30" s="8">
        <f t="shared" si="5"/>
        <v>0.8147194834656661</v>
      </c>
      <c r="F30" s="8">
        <f t="shared" si="5"/>
        <v>3.7840309532184313</v>
      </c>
      <c r="G30" s="9">
        <f t="shared" si="5"/>
        <v>11.30718954248366</v>
      </c>
      <c r="H30" s="8">
        <f t="shared" si="5"/>
        <v>0.5400484563532996</v>
      </c>
      <c r="I30" s="8">
        <f t="shared" si="5"/>
        <v>0.18559784202193164</v>
      </c>
      <c r="J30" s="8">
        <f t="shared" si="5"/>
        <v>1.1029334161105075</v>
      </c>
      <c r="K30" s="8">
        <f t="shared" si="5"/>
        <v>0.7892043128156134</v>
      </c>
      <c r="L30" s="8">
        <f t="shared" si="5"/>
        <v>3.648343373493976</v>
      </c>
      <c r="M30" s="9">
        <f t="shared" si="5"/>
        <v>10.804780876494023</v>
      </c>
    </row>
    <row r="31" spans="1:13" ht="12.75" customHeight="1">
      <c r="A31" s="59"/>
      <c r="B31" s="2"/>
      <c r="C31" s="3"/>
      <c r="D31" s="3"/>
      <c r="E31" s="3"/>
      <c r="F31" s="3"/>
      <c r="G31" s="4"/>
      <c r="H31" s="5"/>
      <c r="I31" s="6"/>
      <c r="J31" s="6"/>
      <c r="K31" s="6"/>
      <c r="L31" s="6"/>
      <c r="M31" s="7"/>
    </row>
    <row r="32" spans="1:13" ht="15" customHeight="1">
      <c r="A32" s="60" t="s">
        <v>47</v>
      </c>
      <c r="B32" s="48">
        <v>34564</v>
      </c>
      <c r="C32" s="49">
        <v>1378</v>
      </c>
      <c r="D32" s="49">
        <v>33186</v>
      </c>
      <c r="E32" s="49">
        <v>18610</v>
      </c>
      <c r="F32" s="49">
        <v>11016</v>
      </c>
      <c r="G32" s="51">
        <v>3560</v>
      </c>
      <c r="H32" s="43">
        <v>39817</v>
      </c>
      <c r="I32" s="43">
        <v>3678</v>
      </c>
      <c r="J32" s="43">
        <v>36138</v>
      </c>
      <c r="K32" s="43">
        <v>23395</v>
      </c>
      <c r="L32" s="43">
        <v>9981</v>
      </c>
      <c r="M32" s="52">
        <v>2762</v>
      </c>
    </row>
    <row r="33" spans="1:13" ht="15" customHeight="1">
      <c r="A33" s="57" t="s">
        <v>13</v>
      </c>
      <c r="B33" s="2">
        <f>+B32/$B$32*100</f>
        <v>100</v>
      </c>
      <c r="C33" s="8">
        <f>+C32/$B$32*100</f>
        <v>3.986807082513598</v>
      </c>
      <c r="D33" s="8">
        <f>+D32/$B$32*100</f>
        <v>96.0131929174864</v>
      </c>
      <c r="E33" s="8">
        <f>E32/D32*100</f>
        <v>56.07786415958537</v>
      </c>
      <c r="F33" s="8">
        <f>F32/D32*100</f>
        <v>33.1947206653408</v>
      </c>
      <c r="G33" s="9">
        <f>G32/D32*100</f>
        <v>10.727415175073826</v>
      </c>
      <c r="H33" s="5">
        <f>+H32/$H$32*100</f>
        <v>100</v>
      </c>
      <c r="I33" s="12">
        <f>+I32/$H$32*100</f>
        <v>9.237260466634854</v>
      </c>
      <c r="J33" s="12">
        <f>+J32/$H$32*100</f>
        <v>90.76022804329808</v>
      </c>
      <c r="K33" s="8">
        <f>K32/J32*100</f>
        <v>64.73794897337982</v>
      </c>
      <c r="L33" s="8">
        <f>L32/J32*100</f>
        <v>27.61912668105595</v>
      </c>
      <c r="M33" s="9">
        <f>M32/J32*100</f>
        <v>7.642924345564225</v>
      </c>
    </row>
    <row r="34" spans="1:13" ht="15" customHeight="1">
      <c r="A34" s="57" t="s">
        <v>18</v>
      </c>
      <c r="B34" s="13">
        <f aca="true" t="shared" si="6" ref="B34:M34">+B32/B7</f>
        <v>0.7043814958222947</v>
      </c>
      <c r="C34" s="8">
        <f t="shared" si="6"/>
        <v>0.0599156485064568</v>
      </c>
      <c r="D34" s="8">
        <f t="shared" si="6"/>
        <v>1.2729085957577384</v>
      </c>
      <c r="E34" s="8">
        <f t="shared" si="6"/>
        <v>0.8118837797748888</v>
      </c>
      <c r="F34" s="8">
        <f t="shared" si="6"/>
        <v>3.8747801618009143</v>
      </c>
      <c r="G34" s="9">
        <f t="shared" si="6"/>
        <v>11.633986928104575</v>
      </c>
      <c r="H34" s="8">
        <f t="shared" si="6"/>
        <v>0.47757094537865524</v>
      </c>
      <c r="I34" s="8">
        <f t="shared" si="6"/>
        <v>0.07189350847358236</v>
      </c>
      <c r="J34" s="8">
        <f t="shared" si="6"/>
        <v>1.121775570386466</v>
      </c>
      <c r="K34" s="8">
        <f t="shared" si="6"/>
        <v>0.7982462126381875</v>
      </c>
      <c r="L34" s="8">
        <f t="shared" si="6"/>
        <v>3.757906626506024</v>
      </c>
      <c r="M34" s="9">
        <f t="shared" si="6"/>
        <v>11.00398406374502</v>
      </c>
    </row>
    <row r="35" spans="1:13" ht="12.75" customHeight="1">
      <c r="A35" s="62"/>
      <c r="B35" s="17"/>
      <c r="C35" s="18"/>
      <c r="D35" s="18"/>
      <c r="E35" s="18"/>
      <c r="F35" s="5"/>
      <c r="G35" s="7"/>
      <c r="H35" s="5"/>
      <c r="I35" s="6"/>
      <c r="J35" s="6"/>
      <c r="K35" s="6"/>
      <c r="L35" s="6"/>
      <c r="M35" s="7"/>
    </row>
    <row r="36" spans="1:13" ht="15" customHeight="1">
      <c r="A36" s="65" t="s">
        <v>87</v>
      </c>
      <c r="B36" s="48">
        <v>3034</v>
      </c>
      <c r="C36" s="49">
        <v>920</v>
      </c>
      <c r="D36" s="49">
        <v>2114</v>
      </c>
      <c r="E36" s="49">
        <v>1652</v>
      </c>
      <c r="F36" s="49">
        <v>393</v>
      </c>
      <c r="G36" s="51">
        <v>69</v>
      </c>
      <c r="H36" s="43">
        <v>5260</v>
      </c>
      <c r="I36" s="43">
        <v>2371</v>
      </c>
      <c r="J36" s="43">
        <v>2888</v>
      </c>
      <c r="K36" s="43">
        <v>2365</v>
      </c>
      <c r="L36" s="43">
        <v>464</v>
      </c>
      <c r="M36" s="52">
        <v>59</v>
      </c>
    </row>
    <row r="37" spans="1:13" ht="15" customHeight="1">
      <c r="A37" s="57" t="s">
        <v>13</v>
      </c>
      <c r="B37" s="19">
        <f>+B36/$B$36*100</f>
        <v>100</v>
      </c>
      <c r="C37" s="8">
        <f>+C36/$B$36*100</f>
        <v>30.323005932762033</v>
      </c>
      <c r="D37" s="8">
        <f>+D36/$B$36*100</f>
        <v>69.67699406723797</v>
      </c>
      <c r="E37" s="8">
        <f>E36/D36*100</f>
        <v>78.1456953642384</v>
      </c>
      <c r="F37" s="8">
        <f>F36/D36*100</f>
        <v>18.590350047303687</v>
      </c>
      <c r="G37" s="9">
        <f>G36/D36*100</f>
        <v>3.2639545884578998</v>
      </c>
      <c r="H37" s="20">
        <f>+H36/$H$36*100</f>
        <v>100</v>
      </c>
      <c r="I37" s="12">
        <f>+I36/$H$36*100</f>
        <v>45.07604562737642</v>
      </c>
      <c r="J37" s="12">
        <f>+J36/$H$36*100</f>
        <v>54.90494296577947</v>
      </c>
      <c r="K37" s="8">
        <f>K36/J36*100</f>
        <v>81.89058171745152</v>
      </c>
      <c r="L37" s="8">
        <f>L36/J36*100</f>
        <v>16.06648199445983</v>
      </c>
      <c r="M37" s="9">
        <f>M36/J36*100</f>
        <v>2.042936288088643</v>
      </c>
    </row>
    <row r="38" spans="1:13" ht="15" customHeight="1">
      <c r="A38" s="57" t="s">
        <v>19</v>
      </c>
      <c r="B38" s="13">
        <f aca="true" t="shared" si="7" ref="B38:M38">+B36/B32*100</f>
        <v>8.777919222312232</v>
      </c>
      <c r="C38" s="8">
        <f t="shared" si="7"/>
        <v>66.76342525399129</v>
      </c>
      <c r="D38" s="8">
        <f t="shared" si="7"/>
        <v>6.370156089917435</v>
      </c>
      <c r="E38" s="8">
        <f t="shared" si="7"/>
        <v>8.876947877485224</v>
      </c>
      <c r="F38" s="8">
        <f t="shared" si="7"/>
        <v>3.5675381263616557</v>
      </c>
      <c r="G38" s="9">
        <f t="shared" si="7"/>
        <v>1.9382022471910114</v>
      </c>
      <c r="H38" s="8">
        <f t="shared" si="7"/>
        <v>13.210437752718688</v>
      </c>
      <c r="I38" s="8">
        <f t="shared" si="7"/>
        <v>64.46438281674823</v>
      </c>
      <c r="J38" s="8">
        <f t="shared" si="7"/>
        <v>7.991587802313354</v>
      </c>
      <c r="K38" s="8">
        <f t="shared" si="7"/>
        <v>10.108997649070314</v>
      </c>
      <c r="L38" s="8">
        <f t="shared" si="7"/>
        <v>4.648832782286344</v>
      </c>
      <c r="M38" s="9">
        <f t="shared" si="7"/>
        <v>2.1361332367849384</v>
      </c>
    </row>
    <row r="39" spans="1:13" ht="15" customHeight="1">
      <c r="A39" s="57" t="s">
        <v>18</v>
      </c>
      <c r="B39" s="13">
        <f aca="true" t="shared" si="8" ref="B39:M39">+B36/B7</f>
        <v>0.061830038720195636</v>
      </c>
      <c r="C39" s="8">
        <f t="shared" si="8"/>
        <v>0.04000173920605244</v>
      </c>
      <c r="D39" s="8">
        <f t="shared" si="8"/>
        <v>0.08108626443174409</v>
      </c>
      <c r="E39" s="8">
        <f t="shared" si="8"/>
        <v>0.0720704999563738</v>
      </c>
      <c r="F39" s="8">
        <f t="shared" si="8"/>
        <v>0.13823425958494548</v>
      </c>
      <c r="G39" s="9">
        <f t="shared" si="8"/>
        <v>0.22549019607843138</v>
      </c>
      <c r="H39" s="8">
        <f t="shared" si="8"/>
        <v>0.06308921246431741</v>
      </c>
      <c r="I39" s="8">
        <f t="shared" si="8"/>
        <v>0.04634570652280146</v>
      </c>
      <c r="J39" s="8">
        <f t="shared" si="8"/>
        <v>0.08964767965233587</v>
      </c>
      <c r="K39" s="8">
        <f t="shared" si="8"/>
        <v>0.0806946908693872</v>
      </c>
      <c r="L39" s="8">
        <f t="shared" si="8"/>
        <v>0.1746987951807229</v>
      </c>
      <c r="M39" s="9">
        <f t="shared" si="8"/>
        <v>0.2350597609561753</v>
      </c>
    </row>
    <row r="40" spans="1:13" ht="13.5" customHeight="1">
      <c r="A40" s="64"/>
      <c r="B40" s="2"/>
      <c r="C40" s="3"/>
      <c r="D40" s="3"/>
      <c r="E40" s="3"/>
      <c r="F40" s="3"/>
      <c r="G40" s="4"/>
      <c r="H40" s="5"/>
      <c r="I40" s="6"/>
      <c r="J40" s="6"/>
      <c r="K40" s="6"/>
      <c r="L40" s="6"/>
      <c r="M40" s="7"/>
    </row>
    <row r="41" spans="1:13" ht="15" customHeight="1">
      <c r="A41" s="65" t="s">
        <v>46</v>
      </c>
      <c r="B41" s="48">
        <v>29408</v>
      </c>
      <c r="C41" s="49">
        <v>65</v>
      </c>
      <c r="D41" s="49">
        <v>29343</v>
      </c>
      <c r="E41" s="49">
        <v>15896</v>
      </c>
      <c r="F41" s="49">
        <v>10110</v>
      </c>
      <c r="G41" s="51">
        <v>3337</v>
      </c>
      <c r="H41" s="43">
        <v>30106</v>
      </c>
      <c r="I41" s="43">
        <v>108</v>
      </c>
      <c r="J41" s="43">
        <v>29997</v>
      </c>
      <c r="K41" s="43">
        <v>18824</v>
      </c>
      <c r="L41" s="43">
        <v>8672</v>
      </c>
      <c r="M41" s="52">
        <v>2501</v>
      </c>
    </row>
    <row r="42" spans="1:13" ht="15" customHeight="1">
      <c r="A42" s="57" t="s">
        <v>13</v>
      </c>
      <c r="B42" s="2">
        <f>+B41/$B$41*100</f>
        <v>100</v>
      </c>
      <c r="C42" s="8">
        <f>+C41/$B$41*100</f>
        <v>0.22102829162132753</v>
      </c>
      <c r="D42" s="8">
        <f>+D41/$B$41*100</f>
        <v>99.77897170837868</v>
      </c>
      <c r="E42" s="8">
        <f>E41/D41*100</f>
        <v>54.17305660634564</v>
      </c>
      <c r="F42" s="8">
        <f>F41/D41*100</f>
        <v>34.45455474900317</v>
      </c>
      <c r="G42" s="9">
        <f>G41/D41*100</f>
        <v>11.372388644651195</v>
      </c>
      <c r="H42" s="5">
        <f>+H41/$H$41*100</f>
        <v>100</v>
      </c>
      <c r="I42" s="12">
        <f>+I41/$H$41*100</f>
        <v>0.3587324785756992</v>
      </c>
      <c r="J42" s="12">
        <f>+J41/$H$41*100</f>
        <v>99.63794592440046</v>
      </c>
      <c r="K42" s="8">
        <f>K41/J41*100</f>
        <v>62.75294196086275</v>
      </c>
      <c r="L42" s="8">
        <f>L41/J41*100</f>
        <v>28.90955762242891</v>
      </c>
      <c r="M42" s="9">
        <f>M41/J41*100</f>
        <v>8.337500416708338</v>
      </c>
    </row>
    <row r="43" spans="1:13" ht="15" customHeight="1">
      <c r="A43" s="57" t="s">
        <v>17</v>
      </c>
      <c r="B43" s="13">
        <f aca="true" t="shared" si="9" ref="B43:M43">+B41/B32*100</f>
        <v>85.08274505265594</v>
      </c>
      <c r="C43" s="8">
        <f t="shared" si="9"/>
        <v>4.716981132075472</v>
      </c>
      <c r="D43" s="8">
        <f t="shared" si="9"/>
        <v>88.4198155848852</v>
      </c>
      <c r="E43" s="8">
        <f t="shared" si="9"/>
        <v>85.41644277270285</v>
      </c>
      <c r="F43" s="8">
        <f t="shared" si="9"/>
        <v>91.7755991285403</v>
      </c>
      <c r="G43" s="9">
        <f t="shared" si="9"/>
        <v>93.73595505617978</v>
      </c>
      <c r="H43" s="8">
        <f t="shared" si="9"/>
        <v>75.61091995881156</v>
      </c>
      <c r="I43" s="8">
        <f t="shared" si="9"/>
        <v>2.936378466557912</v>
      </c>
      <c r="J43" s="8">
        <f t="shared" si="9"/>
        <v>83.00680723891747</v>
      </c>
      <c r="K43" s="8">
        <f t="shared" si="9"/>
        <v>80.46163710194486</v>
      </c>
      <c r="L43" s="8">
        <f t="shared" si="9"/>
        <v>86.88508165514477</v>
      </c>
      <c r="M43" s="9">
        <f t="shared" si="9"/>
        <v>90.55032585083272</v>
      </c>
    </row>
    <row r="44" spans="1:13" ht="15" customHeight="1">
      <c r="A44" s="58" t="s">
        <v>18</v>
      </c>
      <c r="B44" s="21">
        <f aca="true" t="shared" si="10" ref="B44:M44">+B41/B7</f>
        <v>0.5993071122885674</v>
      </c>
      <c r="C44" s="22">
        <f t="shared" si="10"/>
        <v>0.0028262098352102266</v>
      </c>
      <c r="D44" s="22">
        <f t="shared" si="10"/>
        <v>1.1255034329331441</v>
      </c>
      <c r="E44" s="22">
        <f t="shared" si="10"/>
        <v>0.6934822441322747</v>
      </c>
      <c r="F44" s="22">
        <f t="shared" si="10"/>
        <v>3.5561027084066126</v>
      </c>
      <c r="G44" s="23">
        <f t="shared" si="10"/>
        <v>10.905228758169935</v>
      </c>
      <c r="H44" s="22">
        <f t="shared" si="10"/>
        <v>0.3610957852567947</v>
      </c>
      <c r="I44" s="22">
        <f t="shared" si="10"/>
        <v>0.00211106550167126</v>
      </c>
      <c r="J44" s="22">
        <f t="shared" si="10"/>
        <v>0.9311500853639609</v>
      </c>
      <c r="K44" s="22">
        <f t="shared" si="10"/>
        <v>0.6422819707929576</v>
      </c>
      <c r="L44" s="22">
        <f t="shared" si="10"/>
        <v>3.2650602409638556</v>
      </c>
      <c r="M44" s="23">
        <f t="shared" si="10"/>
        <v>9.96414342629482</v>
      </c>
    </row>
    <row r="45" spans="1:13" ht="15" customHeight="1">
      <c r="A45" s="120" t="s">
        <v>42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</row>
    <row r="46" spans="1:13" ht="14.25" customHeight="1">
      <c r="A46" s="82" t="s">
        <v>20</v>
      </c>
      <c r="B46" s="24"/>
      <c r="C46" s="25"/>
      <c r="D46" s="49">
        <v>56041</v>
      </c>
      <c r="E46" s="49">
        <v>32561</v>
      </c>
      <c r="F46" s="49">
        <v>18233</v>
      </c>
      <c r="G46" s="51">
        <v>5247</v>
      </c>
      <c r="H46" s="53" t="s">
        <v>34</v>
      </c>
      <c r="I46" s="53" t="s">
        <v>34</v>
      </c>
      <c r="J46" s="54">
        <f>SUM(M46+L46+K46)</f>
        <v>59450.88</v>
      </c>
      <c r="K46" s="54">
        <v>32839.85</v>
      </c>
      <c r="L46" s="54">
        <f>SUM(F46+G46)</f>
        <v>23480</v>
      </c>
      <c r="M46" s="55">
        <v>3131.03</v>
      </c>
    </row>
    <row r="47" spans="1:13" ht="14.25" customHeight="1">
      <c r="A47" s="68" t="s">
        <v>9</v>
      </c>
      <c r="B47" s="24"/>
      <c r="C47" s="25"/>
      <c r="D47" s="3">
        <f>+D46/$D$46*100</f>
        <v>100</v>
      </c>
      <c r="E47" s="8">
        <f>+E46/$D$46*100</f>
        <v>58.102103816848384</v>
      </c>
      <c r="F47" s="8">
        <f>+F46/$D$46*100</f>
        <v>32.53510822433575</v>
      </c>
      <c r="G47" s="9">
        <f>+G46/$D$46*100</f>
        <v>9.362787958815867</v>
      </c>
      <c r="H47" s="25"/>
      <c r="I47" s="26"/>
      <c r="J47" s="3">
        <f>+J46/$J$46*100</f>
        <v>100</v>
      </c>
      <c r="K47" s="8">
        <f>+K46/$J$46*100</f>
        <v>55.23862724992464</v>
      </c>
      <c r="L47" s="8">
        <f>+L46/$J$46*100</f>
        <v>39.4947896481936</v>
      </c>
      <c r="M47" s="9">
        <f>+M46/$J$46*100</f>
        <v>5.266583101881755</v>
      </c>
    </row>
    <row r="48" spans="1:13" ht="14.25" customHeight="1">
      <c r="A48" s="83"/>
      <c r="B48" s="11"/>
      <c r="C48" s="5"/>
      <c r="D48" s="3"/>
      <c r="E48" s="3"/>
      <c r="F48" s="3"/>
      <c r="G48" s="4"/>
      <c r="H48" s="5"/>
      <c r="I48" s="6"/>
      <c r="J48" s="6"/>
      <c r="K48" s="6"/>
      <c r="L48" s="6"/>
      <c r="M48" s="7"/>
    </row>
    <row r="49" spans="1:13" ht="14.25" customHeight="1">
      <c r="A49" s="29" t="s">
        <v>41</v>
      </c>
      <c r="B49" s="27"/>
      <c r="C49" s="28"/>
      <c r="D49" s="79">
        <v>197.6</v>
      </c>
      <c r="E49" s="79">
        <v>214</v>
      </c>
      <c r="F49" s="79">
        <v>184.3</v>
      </c>
      <c r="G49" s="80">
        <v>161.4</v>
      </c>
      <c r="H49" s="81"/>
      <c r="I49" s="81"/>
      <c r="J49" s="54">
        <v>169.78</v>
      </c>
      <c r="K49" s="54">
        <v>181.87</v>
      </c>
      <c r="L49" s="54">
        <v>156.15</v>
      </c>
      <c r="M49" s="55">
        <v>127.79</v>
      </c>
    </row>
    <row r="50" spans="1:13" ht="14.25" customHeight="1">
      <c r="A50" s="84"/>
      <c r="B50" s="11"/>
      <c r="C50" s="5"/>
      <c r="D50" s="5"/>
      <c r="E50" s="5"/>
      <c r="F50" s="5"/>
      <c r="G50" s="7"/>
      <c r="H50" s="5"/>
      <c r="I50" s="6"/>
      <c r="J50" s="6"/>
      <c r="K50" s="6"/>
      <c r="L50" s="6"/>
      <c r="M50" s="7"/>
    </row>
    <row r="51" spans="1:13" ht="14.25" customHeight="1">
      <c r="A51" s="85" t="s">
        <v>21</v>
      </c>
      <c r="B51" s="2"/>
      <c r="C51" s="3"/>
      <c r="D51" s="3"/>
      <c r="E51" s="3"/>
      <c r="F51" s="3"/>
      <c r="G51" s="4"/>
      <c r="H51" s="5"/>
      <c r="I51" s="6"/>
      <c r="J51" s="6"/>
      <c r="K51" s="6"/>
      <c r="L51" s="6"/>
      <c r="M51" s="7"/>
    </row>
    <row r="52" spans="1:13" ht="14.25" customHeight="1">
      <c r="A52" s="68" t="s">
        <v>22</v>
      </c>
      <c r="B52" s="24"/>
      <c r="C52" s="25"/>
      <c r="D52" s="49">
        <v>13994</v>
      </c>
      <c r="E52" s="49">
        <v>11671</v>
      </c>
      <c r="F52" s="49">
        <v>2083</v>
      </c>
      <c r="G52" s="51">
        <v>240</v>
      </c>
      <c r="H52" s="53"/>
      <c r="I52" s="53"/>
      <c r="J52" s="43">
        <v>20738</v>
      </c>
      <c r="K52" s="43">
        <v>18373</v>
      </c>
      <c r="L52" s="43">
        <v>2161</v>
      </c>
      <c r="M52" s="52">
        <v>204</v>
      </c>
    </row>
    <row r="53" spans="1:13" ht="14.25" customHeight="1">
      <c r="A53" s="68" t="s">
        <v>23</v>
      </c>
      <c r="B53" s="24"/>
      <c r="C53" s="25"/>
      <c r="D53" s="8">
        <f>+D52/D7*100</f>
        <v>53.67649879176096</v>
      </c>
      <c r="E53" s="8">
        <f>+E52/E7*100</f>
        <v>50.916150423174244</v>
      </c>
      <c r="F53" s="8">
        <f>+F52/F7*100</f>
        <v>73.26767499120648</v>
      </c>
      <c r="G53" s="9">
        <f>+G52/G7*100</f>
        <v>78.43137254901961</v>
      </c>
      <c r="H53" s="25"/>
      <c r="I53" s="26"/>
      <c r="J53" s="8">
        <f>+J52/J7*100</f>
        <v>64.37373894148688</v>
      </c>
      <c r="K53" s="8">
        <f>+K52/K7*100</f>
        <v>62.689368090623724</v>
      </c>
      <c r="L53" s="8">
        <f>+L52/L7*100</f>
        <v>81.36295180722891</v>
      </c>
      <c r="M53" s="9">
        <f>+M52/M7*100</f>
        <v>81.27490039840637</v>
      </c>
    </row>
    <row r="54" spans="1:13" ht="14.25" customHeight="1">
      <c r="A54" s="68" t="s">
        <v>24</v>
      </c>
      <c r="B54" s="24"/>
      <c r="C54" s="25"/>
      <c r="D54" s="49">
        <v>14182</v>
      </c>
      <c r="E54" s="49">
        <v>7113</v>
      </c>
      <c r="F54" s="49">
        <v>5181</v>
      </c>
      <c r="G54" s="51">
        <v>188</v>
      </c>
      <c r="H54" s="53"/>
      <c r="I54" s="53"/>
      <c r="J54" s="43">
        <v>19267</v>
      </c>
      <c r="K54" s="43">
        <v>11873</v>
      </c>
      <c r="L54" s="43">
        <v>5743</v>
      </c>
      <c r="M54" s="52">
        <v>1651</v>
      </c>
    </row>
    <row r="55" spans="1:13" ht="14.25" customHeight="1">
      <c r="A55" s="68" t="s">
        <v>25</v>
      </c>
      <c r="B55" s="24"/>
      <c r="C55" s="25"/>
      <c r="D55" s="8">
        <f>+D54/D41*100</f>
        <v>48.331799747810386</v>
      </c>
      <c r="E55" s="8">
        <f>+E54/E41*100</f>
        <v>44.747106190236536</v>
      </c>
      <c r="F55" s="8">
        <f>+F54/F41*100</f>
        <v>51.246290801186944</v>
      </c>
      <c r="G55" s="9">
        <f>+G54/G41*100</f>
        <v>5.633802816901409</v>
      </c>
      <c r="H55" s="25"/>
      <c r="I55" s="26"/>
      <c r="J55" s="8">
        <f>+J54/J41*100</f>
        <v>64.22975630896423</v>
      </c>
      <c r="K55" s="8">
        <f>+K54/K41*100</f>
        <v>63.07373565660859</v>
      </c>
      <c r="L55" s="8">
        <f>+L54/L41*100</f>
        <v>66.22463099630997</v>
      </c>
      <c r="M55" s="9">
        <f>+M54/M41*100</f>
        <v>66.01359456217513</v>
      </c>
    </row>
    <row r="56" spans="1:13" ht="14.25" customHeight="1">
      <c r="A56" s="68"/>
      <c r="B56" s="11"/>
      <c r="C56" s="5"/>
      <c r="D56" s="8"/>
      <c r="E56" s="8"/>
      <c r="F56" s="8"/>
      <c r="G56" s="9"/>
      <c r="H56" s="5"/>
      <c r="I56" s="6"/>
      <c r="J56" s="6"/>
      <c r="K56" s="6"/>
      <c r="L56" s="6"/>
      <c r="M56" s="7"/>
    </row>
    <row r="57" spans="1:13" ht="14.25" customHeight="1">
      <c r="A57" s="30" t="s">
        <v>44</v>
      </c>
      <c r="B57" s="11"/>
      <c r="C57" s="5"/>
      <c r="D57" s="5"/>
      <c r="E57" s="5"/>
      <c r="F57" s="5"/>
      <c r="G57" s="7"/>
      <c r="H57" s="5"/>
      <c r="I57" s="6"/>
      <c r="J57" s="6"/>
      <c r="K57" s="6"/>
      <c r="L57" s="6"/>
      <c r="M57" s="7"/>
    </row>
    <row r="58" spans="1:13" ht="14.25" customHeight="1">
      <c r="A58" s="86" t="s">
        <v>37</v>
      </c>
      <c r="B58" s="11"/>
      <c r="C58" s="5"/>
      <c r="D58" s="5"/>
      <c r="E58" s="5"/>
      <c r="F58" s="5"/>
      <c r="G58" s="7"/>
      <c r="H58" s="5"/>
      <c r="I58" s="6"/>
      <c r="J58" s="6"/>
      <c r="K58" s="6"/>
      <c r="L58" s="6"/>
      <c r="M58" s="7"/>
    </row>
    <row r="59" spans="1:13" ht="14.25" customHeight="1">
      <c r="A59" s="68" t="s">
        <v>22</v>
      </c>
      <c r="B59" s="48">
        <v>18336</v>
      </c>
      <c r="C59" s="49">
        <v>3055</v>
      </c>
      <c r="D59" s="49">
        <v>15281</v>
      </c>
      <c r="E59" s="49">
        <v>12650</v>
      </c>
      <c r="F59" s="49">
        <v>2367</v>
      </c>
      <c r="G59" s="51">
        <v>264</v>
      </c>
      <c r="H59" s="43">
        <v>24256</v>
      </c>
      <c r="I59" s="43">
        <v>7004</v>
      </c>
      <c r="J59" s="43">
        <v>17252</v>
      </c>
      <c r="K59" s="43">
        <v>15129</v>
      </c>
      <c r="L59" s="43">
        <v>1922</v>
      </c>
      <c r="M59" s="52">
        <v>201</v>
      </c>
    </row>
    <row r="60" spans="1:13" ht="14.25" customHeight="1">
      <c r="A60" s="68" t="s">
        <v>11</v>
      </c>
      <c r="B60" s="13">
        <f aca="true" t="shared" si="11" ref="B60:M60">+B59/B7*100</f>
        <v>37.36702669655594</v>
      </c>
      <c r="C60" s="8">
        <f t="shared" si="11"/>
        <v>13.283186225488064</v>
      </c>
      <c r="D60" s="8">
        <f t="shared" si="11"/>
        <v>58.613018296191164</v>
      </c>
      <c r="E60" s="8">
        <f t="shared" si="11"/>
        <v>55.18715644359131</v>
      </c>
      <c r="F60" s="8">
        <f t="shared" si="11"/>
        <v>83.25712275765036</v>
      </c>
      <c r="G60" s="9">
        <f t="shared" si="11"/>
        <v>86.27450980392157</v>
      </c>
      <c r="H60" s="8">
        <f t="shared" si="11"/>
        <v>29.093002614724018</v>
      </c>
      <c r="I60" s="8">
        <f t="shared" si="11"/>
        <v>13.690650716393987</v>
      </c>
      <c r="J60" s="8">
        <f t="shared" si="11"/>
        <v>53.552692844948005</v>
      </c>
      <c r="K60" s="8">
        <f t="shared" si="11"/>
        <v>51.62071789272553</v>
      </c>
      <c r="L60" s="8">
        <f t="shared" si="11"/>
        <v>72.3644578313253</v>
      </c>
      <c r="M60" s="9">
        <f t="shared" si="11"/>
        <v>80.0796812749004</v>
      </c>
    </row>
    <row r="61" spans="1:13" ht="14.25" customHeight="1">
      <c r="A61" s="68" t="s">
        <v>26</v>
      </c>
      <c r="B61" s="48">
        <v>40636</v>
      </c>
      <c r="C61" s="49">
        <v>4411</v>
      </c>
      <c r="D61" s="49">
        <v>36225</v>
      </c>
      <c r="E61" s="49">
        <v>26777</v>
      </c>
      <c r="F61" s="49">
        <v>7942</v>
      </c>
      <c r="G61" s="51">
        <v>1506</v>
      </c>
      <c r="H61" s="43">
        <v>50435</v>
      </c>
      <c r="I61" s="43">
        <v>11349</v>
      </c>
      <c r="J61" s="43">
        <v>39086</v>
      </c>
      <c r="K61" s="43">
        <v>31817</v>
      </c>
      <c r="L61" s="43">
        <v>6330</v>
      </c>
      <c r="M61" s="52">
        <v>939</v>
      </c>
    </row>
    <row r="62" spans="1:13" ht="14.25" customHeight="1">
      <c r="A62" s="68" t="s">
        <v>9</v>
      </c>
      <c r="B62" s="2">
        <f>+B61/$B$61*100</f>
        <v>100</v>
      </c>
      <c r="C62" s="8">
        <f>+C61/$B$61*100</f>
        <v>10.85490697903337</v>
      </c>
      <c r="D62" s="8">
        <f>+D61/$B$61*100</f>
        <v>89.14509302096663</v>
      </c>
      <c r="E62" s="8">
        <f>E61/D61*100</f>
        <v>73.91856452726017</v>
      </c>
      <c r="F62" s="8">
        <f>F61/D61*100</f>
        <v>21.92408557625949</v>
      </c>
      <c r="G62" s="9">
        <f>G61/D61*100</f>
        <v>4.157349896480332</v>
      </c>
      <c r="H62" s="10">
        <f aca="true" t="shared" si="12" ref="H62:M62">+H61/$H$61*100</f>
        <v>100</v>
      </c>
      <c r="I62" s="8">
        <f t="shared" si="12"/>
        <v>22.502230593833648</v>
      </c>
      <c r="J62" s="8">
        <f t="shared" si="12"/>
        <v>77.49776940616636</v>
      </c>
      <c r="K62" s="8">
        <f t="shared" si="12"/>
        <v>63.085159115693465</v>
      </c>
      <c r="L62" s="8">
        <f t="shared" si="12"/>
        <v>12.550807970655297</v>
      </c>
      <c r="M62" s="9">
        <f t="shared" si="12"/>
        <v>1.8618023198175868</v>
      </c>
    </row>
    <row r="63" spans="1:13" ht="14.25" customHeight="1">
      <c r="A63" s="68" t="s">
        <v>27</v>
      </c>
      <c r="B63" s="13">
        <f aca="true" t="shared" si="13" ref="B63:M63">+B61/B7</f>
        <v>0.828123089464031</v>
      </c>
      <c r="C63" s="8">
        <f t="shared" si="13"/>
        <v>0.19179094743249706</v>
      </c>
      <c r="D63" s="8">
        <f t="shared" si="13"/>
        <v>1.3894748954777338</v>
      </c>
      <c r="E63" s="8">
        <f t="shared" si="13"/>
        <v>1.1681790419684146</v>
      </c>
      <c r="F63" s="8">
        <f t="shared" si="13"/>
        <v>2.793527963418924</v>
      </c>
      <c r="G63" s="9">
        <f t="shared" si="13"/>
        <v>4.921568627450981</v>
      </c>
      <c r="H63" s="8">
        <f t="shared" si="13"/>
        <v>0.6049247966992107</v>
      </c>
      <c r="I63" s="8">
        <f t="shared" si="13"/>
        <v>0.2218377998006216</v>
      </c>
      <c r="J63" s="8">
        <f t="shared" si="13"/>
        <v>1.2132857364581717</v>
      </c>
      <c r="K63" s="8">
        <f t="shared" si="13"/>
        <v>1.0856080251125972</v>
      </c>
      <c r="L63" s="8">
        <f t="shared" si="13"/>
        <v>2.3832831325301207</v>
      </c>
      <c r="M63" s="9">
        <f t="shared" si="13"/>
        <v>3.741035856573705</v>
      </c>
    </row>
    <row r="64" spans="1:13" ht="14.25" customHeight="1">
      <c r="A64" s="68"/>
      <c r="B64" s="13"/>
      <c r="C64" s="8"/>
      <c r="D64" s="8"/>
      <c r="E64" s="8"/>
      <c r="F64" s="8"/>
      <c r="G64" s="9"/>
      <c r="H64" s="8"/>
      <c r="I64" s="8"/>
      <c r="J64" s="8"/>
      <c r="K64" s="8"/>
      <c r="L64" s="8"/>
      <c r="M64" s="9"/>
    </row>
    <row r="65" spans="1:13" ht="14.25" customHeight="1">
      <c r="A65" s="87" t="s">
        <v>28</v>
      </c>
      <c r="B65" s="11"/>
      <c r="C65" s="5"/>
      <c r="D65" s="5"/>
      <c r="E65" s="5"/>
      <c r="F65" s="5"/>
      <c r="G65" s="7"/>
      <c r="H65" s="5"/>
      <c r="I65" s="6"/>
      <c r="J65" s="6"/>
      <c r="K65" s="6"/>
      <c r="L65" s="6"/>
      <c r="M65" s="7"/>
    </row>
    <row r="66" spans="1:13" ht="14.25" customHeight="1">
      <c r="A66" s="68" t="s">
        <v>29</v>
      </c>
      <c r="B66" s="48">
        <v>10357</v>
      </c>
      <c r="C66" s="49">
        <v>3255</v>
      </c>
      <c r="D66" s="49">
        <v>7102</v>
      </c>
      <c r="E66" s="49">
        <v>6053</v>
      </c>
      <c r="F66" s="49">
        <v>942</v>
      </c>
      <c r="G66" s="51">
        <v>107</v>
      </c>
      <c r="H66" s="43">
        <v>10930</v>
      </c>
      <c r="I66" s="43">
        <v>4241</v>
      </c>
      <c r="J66" s="43">
        <v>6689</v>
      </c>
      <c r="K66" s="43">
        <v>5893</v>
      </c>
      <c r="L66" s="43">
        <v>719</v>
      </c>
      <c r="M66" s="52">
        <v>77</v>
      </c>
    </row>
    <row r="67" spans="1:13" ht="14.25" customHeight="1">
      <c r="A67" s="68" t="s">
        <v>11</v>
      </c>
      <c r="B67" s="13">
        <f aca="true" t="shared" si="14" ref="B67:M67">+B66/B7*100</f>
        <v>21.106582433258612</v>
      </c>
      <c r="C67" s="8">
        <f t="shared" si="14"/>
        <v>14.152789251706595</v>
      </c>
      <c r="D67" s="8">
        <f t="shared" si="14"/>
        <v>27.240995742395764</v>
      </c>
      <c r="E67" s="8">
        <f t="shared" si="14"/>
        <v>26.406945292731876</v>
      </c>
      <c r="F67" s="8">
        <f t="shared" si="14"/>
        <v>33.134013366162506</v>
      </c>
      <c r="G67" s="9">
        <f t="shared" si="14"/>
        <v>34.967320261437905</v>
      </c>
      <c r="H67" s="8">
        <f t="shared" si="14"/>
        <v>13.109602513973181</v>
      </c>
      <c r="I67" s="8">
        <f t="shared" si="14"/>
        <v>8.289841474618347</v>
      </c>
      <c r="J67" s="8">
        <f t="shared" si="14"/>
        <v>20.763619431941642</v>
      </c>
      <c r="K67" s="8">
        <f t="shared" si="14"/>
        <v>20.10713798280333</v>
      </c>
      <c r="L67" s="8">
        <f t="shared" si="14"/>
        <v>27.070783132530117</v>
      </c>
      <c r="M67" s="9">
        <f t="shared" si="14"/>
        <v>30.677290836653388</v>
      </c>
    </row>
    <row r="68" spans="1:13" ht="14.25" customHeight="1">
      <c r="A68" s="68" t="s">
        <v>30</v>
      </c>
      <c r="B68" s="48">
        <v>19386</v>
      </c>
      <c r="C68" s="49">
        <v>5370</v>
      </c>
      <c r="D68" s="49">
        <v>14016</v>
      </c>
      <c r="E68" s="49">
        <v>11527</v>
      </c>
      <c r="F68" s="49">
        <v>2136</v>
      </c>
      <c r="G68" s="51">
        <v>353</v>
      </c>
      <c r="H68" s="43">
        <v>21414</v>
      </c>
      <c r="I68" s="43">
        <v>7853</v>
      </c>
      <c r="J68" s="43">
        <v>13561</v>
      </c>
      <c r="K68" s="43">
        <v>11613</v>
      </c>
      <c r="L68" s="43">
        <v>1738</v>
      </c>
      <c r="M68" s="52">
        <v>210</v>
      </c>
    </row>
    <row r="69" spans="1:13" ht="14.25" customHeight="1">
      <c r="A69" s="68" t="s">
        <v>13</v>
      </c>
      <c r="B69" s="2">
        <f>+B68/$B$68*100</f>
        <v>100</v>
      </c>
      <c r="C69" s="8">
        <f>+C68/$B$68*100</f>
        <v>27.70040235221294</v>
      </c>
      <c r="D69" s="8">
        <f>+D68/$B$68*100</f>
        <v>72.29959764778707</v>
      </c>
      <c r="E69" s="8">
        <f>E68/D68*100</f>
        <v>82.24172374429224</v>
      </c>
      <c r="F69" s="8">
        <f>F68/D68*100</f>
        <v>15.23972602739726</v>
      </c>
      <c r="G69" s="9">
        <f>G68/D68*100</f>
        <v>2.5185502283105023</v>
      </c>
      <c r="H69" s="10">
        <f>+H68/$H$68*100</f>
        <v>100</v>
      </c>
      <c r="I69" s="8">
        <f>+I68/$H$68*100</f>
        <v>36.67227047725787</v>
      </c>
      <c r="J69" s="8">
        <f>+J68/$H$68*100</f>
        <v>63.327729522742125</v>
      </c>
      <c r="K69" s="8">
        <f>K68/J68*100</f>
        <v>85.63527763439275</v>
      </c>
      <c r="L69" s="8">
        <f>L68/J68*100</f>
        <v>12.816163999705035</v>
      </c>
      <c r="M69" s="9">
        <f>M68/J68*100</f>
        <v>1.5485583659022197</v>
      </c>
    </row>
    <row r="70" spans="1:13" ht="14.25" customHeight="1">
      <c r="A70" s="68" t="s">
        <v>38</v>
      </c>
      <c r="B70" s="13">
        <f aca="true" t="shared" si="15" ref="B70:M70">+B68/B7</f>
        <v>0.39506826981862647</v>
      </c>
      <c r="C70" s="8">
        <f t="shared" si="15"/>
        <v>0.23348841253967564</v>
      </c>
      <c r="D70" s="8">
        <f t="shared" si="15"/>
        <v>0.5376088374055464</v>
      </c>
      <c r="E70" s="8">
        <f t="shared" si="15"/>
        <v>0.5028793299014047</v>
      </c>
      <c r="F70" s="8">
        <f t="shared" si="15"/>
        <v>0.7513190291945129</v>
      </c>
      <c r="G70" s="9">
        <f t="shared" si="15"/>
        <v>1.15359477124183</v>
      </c>
      <c r="H70" s="8">
        <f t="shared" si="15"/>
        <v>0.2568426607815386</v>
      </c>
      <c r="I70" s="8">
        <f t="shared" si="15"/>
        <v>0.15350182763541118</v>
      </c>
      <c r="J70" s="8">
        <f t="shared" si="15"/>
        <v>0.4209529722179109</v>
      </c>
      <c r="K70" s="8">
        <f t="shared" si="15"/>
        <v>0.39623993448887673</v>
      </c>
      <c r="L70" s="8">
        <f t="shared" si="15"/>
        <v>0.6543674698795181</v>
      </c>
      <c r="M70" s="9">
        <f t="shared" si="15"/>
        <v>0.8366533864541833</v>
      </c>
    </row>
    <row r="71" spans="1:13" ht="14.25" customHeight="1">
      <c r="A71" s="68"/>
      <c r="B71" s="13"/>
      <c r="C71" s="8"/>
      <c r="D71" s="8"/>
      <c r="E71" s="8"/>
      <c r="F71" s="8"/>
      <c r="G71" s="9"/>
      <c r="H71" s="8"/>
      <c r="I71" s="8"/>
      <c r="J71" s="8"/>
      <c r="K71" s="8"/>
      <c r="L71" s="8"/>
      <c r="M71" s="9"/>
    </row>
    <row r="72" spans="1:13" ht="14.25" customHeight="1">
      <c r="A72" s="87" t="s">
        <v>31</v>
      </c>
      <c r="B72" s="11"/>
      <c r="C72" s="5"/>
      <c r="D72" s="5"/>
      <c r="E72" s="5"/>
      <c r="F72" s="5"/>
      <c r="G72" s="7"/>
      <c r="H72" s="5"/>
      <c r="I72" s="6"/>
      <c r="J72" s="6"/>
      <c r="K72" s="6"/>
      <c r="L72" s="6"/>
      <c r="M72" s="7"/>
    </row>
    <row r="73" spans="1:13" ht="14.25" customHeight="1">
      <c r="A73" s="68" t="s">
        <v>29</v>
      </c>
      <c r="B73" s="33">
        <v>31658</v>
      </c>
      <c r="C73" s="34">
        <v>11489</v>
      </c>
      <c r="D73" s="34">
        <v>20169</v>
      </c>
      <c r="E73" s="34">
        <v>17429</v>
      </c>
      <c r="F73" s="34">
        <v>2462</v>
      </c>
      <c r="G73" s="51">
        <v>278</v>
      </c>
      <c r="H73" s="43">
        <v>38509</v>
      </c>
      <c r="I73" s="43">
        <v>17526</v>
      </c>
      <c r="J73" s="43">
        <v>20983</v>
      </c>
      <c r="K73" s="43">
        <v>18866</v>
      </c>
      <c r="L73" s="43">
        <v>1939</v>
      </c>
      <c r="M73" s="52">
        <v>178</v>
      </c>
    </row>
    <row r="74" spans="1:13" ht="14.25" customHeight="1">
      <c r="A74" s="68" t="s">
        <v>32</v>
      </c>
      <c r="B74" s="13">
        <f aca="true" t="shared" si="16" ref="B74:M74">+B73/B7*100</f>
        <v>64.51599755451396</v>
      </c>
      <c r="C74" s="8">
        <f t="shared" si="16"/>
        <v>49.954345841123526</v>
      </c>
      <c r="D74" s="8">
        <f t="shared" si="16"/>
        <v>77.36181964635036</v>
      </c>
      <c r="E74" s="8">
        <f t="shared" si="16"/>
        <v>76.03612250239944</v>
      </c>
      <c r="F74" s="8">
        <f t="shared" si="16"/>
        <v>86.59866338374957</v>
      </c>
      <c r="G74" s="9">
        <f t="shared" si="16"/>
        <v>90.84967320261438</v>
      </c>
      <c r="H74" s="8">
        <f t="shared" si="16"/>
        <v>46.18826012905702</v>
      </c>
      <c r="I74" s="8">
        <f t="shared" si="16"/>
        <v>34.25790183545418</v>
      </c>
      <c r="J74" s="8">
        <f t="shared" si="16"/>
        <v>65.13425422939625</v>
      </c>
      <c r="K74" s="8">
        <f t="shared" si="16"/>
        <v>64.37150266138939</v>
      </c>
      <c r="L74" s="8">
        <f t="shared" si="16"/>
        <v>73.00451807228916</v>
      </c>
      <c r="M74" s="9">
        <f t="shared" si="16"/>
        <v>70.91633466135458</v>
      </c>
    </row>
    <row r="75" spans="1:13" ht="14.25" customHeight="1">
      <c r="A75" s="68" t="s">
        <v>67</v>
      </c>
      <c r="B75" s="33">
        <v>167268</v>
      </c>
      <c r="C75" s="34">
        <v>45698</v>
      </c>
      <c r="D75" s="34">
        <v>121570</v>
      </c>
      <c r="E75" s="34">
        <v>96966</v>
      </c>
      <c r="F75" s="34">
        <v>21162</v>
      </c>
      <c r="G75" s="51">
        <v>3442</v>
      </c>
      <c r="H75" s="43">
        <v>200947</v>
      </c>
      <c r="I75" s="43">
        <v>79438</v>
      </c>
      <c r="J75" s="43">
        <v>121509</v>
      </c>
      <c r="K75" s="43">
        <v>104659</v>
      </c>
      <c r="L75" s="43">
        <v>15155</v>
      </c>
      <c r="M75" s="52">
        <v>1695</v>
      </c>
    </row>
    <row r="76" spans="1:13" ht="14.25" customHeight="1">
      <c r="A76" s="68" t="s">
        <v>9</v>
      </c>
      <c r="B76" s="2">
        <f>+B75/$B$75*100</f>
        <v>100</v>
      </c>
      <c r="C76" s="8">
        <f>+C75/$B$75*100</f>
        <v>27.320228615156516</v>
      </c>
      <c r="D76" s="8">
        <f>+D75/$B$75*100</f>
        <v>72.67977138484348</v>
      </c>
      <c r="E76" s="8">
        <f>E75/D75*100</f>
        <v>79.76145430616106</v>
      </c>
      <c r="F76" s="8">
        <f>F75/D75*100</f>
        <v>17.407255079378135</v>
      </c>
      <c r="G76" s="9">
        <f>G75/D75*100</f>
        <v>2.831290614460804</v>
      </c>
      <c r="H76" s="10">
        <f>+H75/$H$75*100</f>
        <v>100</v>
      </c>
      <c r="I76" s="8">
        <f>+I75/$H$75*100</f>
        <v>39.53181684722837</v>
      </c>
      <c r="J76" s="8">
        <f>+J75/$H$75*100</f>
        <v>60.46818315277163</v>
      </c>
      <c r="K76" s="8">
        <f>K75/J75*100</f>
        <v>86.13271444913545</v>
      </c>
      <c r="L76" s="8">
        <f>L75/J75*100</f>
        <v>12.472327152721197</v>
      </c>
      <c r="M76" s="9">
        <f>M75/J75*100</f>
        <v>1.3949583981433473</v>
      </c>
    </row>
    <row r="77" spans="1:13" ht="14.25" customHeight="1">
      <c r="A77" s="68" t="s">
        <v>39</v>
      </c>
      <c r="B77" s="13">
        <f aca="true" t="shared" si="17" ref="B77:M77">+B75/B7</f>
        <v>3.4087629916445894</v>
      </c>
      <c r="C77" s="8">
        <f t="shared" si="17"/>
        <v>1.9869559546067221</v>
      </c>
      <c r="D77" s="8">
        <f t="shared" si="17"/>
        <v>4.663035556748878</v>
      </c>
      <c r="E77" s="8">
        <f t="shared" si="17"/>
        <v>4.230259139691126</v>
      </c>
      <c r="F77" s="8">
        <f t="shared" si="17"/>
        <v>7.443545550474851</v>
      </c>
      <c r="G77" s="9">
        <f t="shared" si="17"/>
        <v>11.248366013071895</v>
      </c>
      <c r="H77" s="8">
        <f t="shared" si="17"/>
        <v>2.41018782833977</v>
      </c>
      <c r="I77" s="8">
        <f t="shared" si="17"/>
        <v>1.552766864090385</v>
      </c>
      <c r="J77" s="8">
        <f t="shared" si="17"/>
        <v>3.7718143721868693</v>
      </c>
      <c r="K77" s="8">
        <f t="shared" si="17"/>
        <v>3.571004503889723</v>
      </c>
      <c r="L77" s="8">
        <f t="shared" si="17"/>
        <v>5.705948795180723</v>
      </c>
      <c r="M77" s="9">
        <f t="shared" si="17"/>
        <v>6.752988047808765</v>
      </c>
    </row>
    <row r="78" spans="1:13" ht="14.25" customHeight="1">
      <c r="A78" s="88"/>
      <c r="B78" s="13"/>
      <c r="C78" s="8"/>
      <c r="D78" s="8"/>
      <c r="E78" s="8"/>
      <c r="F78" s="8"/>
      <c r="G78" s="9"/>
      <c r="H78" s="8"/>
      <c r="I78" s="8"/>
      <c r="J78" s="8"/>
      <c r="K78" s="8"/>
      <c r="L78" s="8"/>
      <c r="M78" s="9"/>
    </row>
    <row r="79" spans="1:13" ht="14.25" customHeight="1">
      <c r="A79" s="87" t="s">
        <v>68</v>
      </c>
      <c r="B79" s="2"/>
      <c r="C79" s="3"/>
      <c r="D79" s="3"/>
      <c r="E79" s="3"/>
      <c r="F79" s="3"/>
      <c r="G79" s="4"/>
      <c r="H79" s="5"/>
      <c r="I79" s="6"/>
      <c r="J79" s="6"/>
      <c r="K79" s="6"/>
      <c r="L79" s="6"/>
      <c r="M79" s="7"/>
    </row>
    <row r="80" spans="1:13" ht="14.25" customHeight="1">
      <c r="A80" s="68" t="s">
        <v>29</v>
      </c>
      <c r="B80" s="48">
        <v>12732</v>
      </c>
      <c r="C80" s="49">
        <v>3819</v>
      </c>
      <c r="D80" s="49">
        <v>8913</v>
      </c>
      <c r="E80" s="49">
        <v>7355</v>
      </c>
      <c r="F80" s="49">
        <v>1391</v>
      </c>
      <c r="G80" s="51">
        <v>167</v>
      </c>
      <c r="H80" s="43">
        <v>14567</v>
      </c>
      <c r="I80" s="43">
        <v>5576</v>
      </c>
      <c r="J80" s="43">
        <v>8991</v>
      </c>
      <c r="K80" s="43">
        <v>7864</v>
      </c>
      <c r="L80" s="43">
        <v>1015</v>
      </c>
      <c r="M80" s="52">
        <v>112</v>
      </c>
    </row>
    <row r="81" spans="1:13" ht="14.25" customHeight="1">
      <c r="A81" s="68" t="s">
        <v>32</v>
      </c>
      <c r="B81" s="13">
        <f aca="true" t="shared" si="18" ref="B81:M81">+B80/B7*100</f>
        <v>25.94660688811901</v>
      </c>
      <c r="C81" s="8">
        <f t="shared" si="18"/>
        <v>16.605069785642854</v>
      </c>
      <c r="D81" s="8">
        <f t="shared" si="18"/>
        <v>34.18741129991178</v>
      </c>
      <c r="E81" s="8">
        <f t="shared" si="18"/>
        <v>32.087077916412184</v>
      </c>
      <c r="F81" s="8">
        <f t="shared" si="18"/>
        <v>48.927189588462895</v>
      </c>
      <c r="G81" s="9">
        <f t="shared" si="18"/>
        <v>54.57516339869281</v>
      </c>
      <c r="H81" s="8">
        <f t="shared" si="18"/>
        <v>17.471873725621897</v>
      </c>
      <c r="I81" s="8">
        <f t="shared" si="18"/>
        <v>10.899352997517543</v>
      </c>
      <c r="J81" s="8">
        <f t="shared" si="18"/>
        <v>27.90935899425733</v>
      </c>
      <c r="K81" s="8">
        <f t="shared" si="18"/>
        <v>26.83226422819708</v>
      </c>
      <c r="L81" s="8">
        <f t="shared" si="18"/>
        <v>38.21536144578313</v>
      </c>
      <c r="M81" s="9">
        <f t="shared" si="18"/>
        <v>44.6215139442231</v>
      </c>
    </row>
    <row r="82" spans="1:13" ht="14.25" customHeight="1">
      <c r="A82" s="68" t="s">
        <v>33</v>
      </c>
      <c r="B82" s="48">
        <v>42831</v>
      </c>
      <c r="C82" s="49">
        <v>10680</v>
      </c>
      <c r="D82" s="49">
        <v>32151</v>
      </c>
      <c r="E82" s="49">
        <v>25017</v>
      </c>
      <c r="F82" s="49">
        <v>6168</v>
      </c>
      <c r="G82" s="51">
        <v>966</v>
      </c>
      <c r="H82" s="43">
        <v>50007</v>
      </c>
      <c r="I82" s="43">
        <v>17430</v>
      </c>
      <c r="J82" s="43">
        <v>32577</v>
      </c>
      <c r="K82" s="43">
        <v>27222</v>
      </c>
      <c r="L82" s="43">
        <v>4602</v>
      </c>
      <c r="M82" s="52">
        <v>753</v>
      </c>
    </row>
    <row r="83" spans="1:13" ht="14.25" customHeight="1">
      <c r="A83" s="68" t="s">
        <v>9</v>
      </c>
      <c r="B83" s="2">
        <f>+B82/$B$82*100</f>
        <v>100</v>
      </c>
      <c r="C83" s="8">
        <f>+C82/$B$82*100</f>
        <v>24.93521047839182</v>
      </c>
      <c r="D83" s="8">
        <f>+D82/$B$82*100</f>
        <v>75.06478952160818</v>
      </c>
      <c r="E83" s="8">
        <f>E82/D82*100</f>
        <v>77.8109545581786</v>
      </c>
      <c r="F83" s="8">
        <f>F82/D82*100</f>
        <v>19.184473266772418</v>
      </c>
      <c r="G83" s="9">
        <f>G82/D82*100</f>
        <v>3.0045721750489878</v>
      </c>
      <c r="H83" s="10">
        <f>+H82/$H$82*100</f>
        <v>100</v>
      </c>
      <c r="I83" s="8">
        <f>+I82/$H$82*100</f>
        <v>34.85512028316036</v>
      </c>
      <c r="J83" s="8">
        <f>+J82/$H$82*100</f>
        <v>65.14487971683964</v>
      </c>
      <c r="K83" s="8">
        <f>K82/J82*100</f>
        <v>83.56202228566167</v>
      </c>
      <c r="L83" s="8">
        <f>L82/J82*100</f>
        <v>14.126530988120454</v>
      </c>
      <c r="M83" s="9">
        <f>M82/J82*100</f>
        <v>2.3114467262178837</v>
      </c>
    </row>
    <row r="84" spans="1:13" ht="14.25" customHeight="1">
      <c r="A84" s="89" t="s">
        <v>40</v>
      </c>
      <c r="B84" s="21">
        <f aca="true" t="shared" si="19" ref="B84:M84">+B82/B7</f>
        <v>0.8728551049521093</v>
      </c>
      <c r="C84" s="22">
        <f t="shared" si="19"/>
        <v>0.46436801600069566</v>
      </c>
      <c r="D84" s="22">
        <f t="shared" si="19"/>
        <v>1.2332093130298032</v>
      </c>
      <c r="E84" s="22">
        <f t="shared" si="19"/>
        <v>1.0913969112642876</v>
      </c>
      <c r="F84" s="22">
        <f t="shared" si="19"/>
        <v>2.169539219134717</v>
      </c>
      <c r="G84" s="23">
        <f t="shared" si="19"/>
        <v>3.156862745098039</v>
      </c>
      <c r="H84" s="22">
        <f t="shared" si="19"/>
        <v>0.5997913018446998</v>
      </c>
      <c r="I84" s="22">
        <f t="shared" si="19"/>
        <v>0.3407025156863895</v>
      </c>
      <c r="J84" s="22">
        <f t="shared" si="19"/>
        <v>1.0112370013968648</v>
      </c>
      <c r="K84" s="22">
        <f t="shared" si="19"/>
        <v>0.9288248942268322</v>
      </c>
      <c r="L84" s="22">
        <f t="shared" si="19"/>
        <v>1.7326807228915662</v>
      </c>
      <c r="M84" s="23">
        <f t="shared" si="19"/>
        <v>3</v>
      </c>
    </row>
    <row r="85" spans="1:13" ht="14.25" customHeight="1">
      <c r="A85" s="120" t="s">
        <v>42</v>
      </c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</row>
  </sheetData>
  <sheetProtection/>
  <mergeCells count="13">
    <mergeCell ref="I5:I6"/>
    <mergeCell ref="J5:M5"/>
    <mergeCell ref="A45:M45"/>
    <mergeCell ref="A85:M85"/>
    <mergeCell ref="A1:M1"/>
    <mergeCell ref="A4:A6"/>
    <mergeCell ref="B4:G4"/>
    <mergeCell ref="H4:M4"/>
    <mergeCell ref="B5:B6"/>
    <mergeCell ref="C5:C6"/>
    <mergeCell ref="D5:G5"/>
    <mergeCell ref="H5:H6"/>
    <mergeCell ref="F3:J3"/>
  </mergeCells>
  <printOptions/>
  <pageMargins left="1" right="0.75" top="1" bottom="1" header="0.5" footer="0.5"/>
  <pageSetup firstPageNumber="37" useFirstPageNumber="1" horizontalDpi="600" verticalDpi="600" orientation="portrait" r:id="rId1"/>
  <headerFooter alignWithMargins="0">
    <oddFooter xml:space="preserve">&amp;L&amp;"Arial Narrow,Regular"&amp;9Zila Series : Kishoreganj&amp;C&amp;"Arial Narrow,Regular"&amp;P&amp;R
&amp;9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2011-06-21T12:06:21Z</cp:lastPrinted>
  <dcterms:created xsi:type="dcterms:W3CDTF">2009-03-04T05:13:22Z</dcterms:created>
  <dcterms:modified xsi:type="dcterms:W3CDTF">2011-06-21T12:06:23Z</dcterms:modified>
  <cp:category/>
  <cp:version/>
  <cp:contentType/>
  <cp:contentStatus/>
</cp:coreProperties>
</file>