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tabRatio="940" activeTab="5"/>
  </bookViews>
  <sheets>
    <sheet name="Lakshmipur Dist." sheetId="1" r:id="rId1"/>
    <sheet name="kamalnagar" sheetId="2" r:id="rId2"/>
    <sheet name="sadar" sheetId="3" r:id="rId3"/>
    <sheet name="Roypur" sheetId="4" r:id="rId4"/>
    <sheet name="Ramganj" sheetId="5" r:id="rId5"/>
    <sheet name="Ramgati" sheetId="6" r:id="rId6"/>
  </sheets>
  <definedNames>
    <definedName name="_xlnm.Print_Area" localSheetId="1">'kamalnagar'!$A$1:$M$88</definedName>
    <definedName name="_xlnm.Print_Area" localSheetId="0">'Lakshmipur Dist.'!$A$1:$M$87</definedName>
    <definedName name="_xlnm.Print_Area" localSheetId="3">'Roypur'!$A$1:$M$87</definedName>
    <definedName name="_xlnm.Print_Area" localSheetId="2">'sadar'!$A$1:$M$87</definedName>
    <definedName name="_xlnm.Print_Titles" localSheetId="1">'kamalnagar'!$1:$6</definedName>
    <definedName name="_xlnm.Print_Titles" localSheetId="0">'Lakshmipur Dist.'!$1:$6</definedName>
    <definedName name="_xlnm.Print_Titles" localSheetId="4">'Ramganj'!$1:$6</definedName>
    <definedName name="_xlnm.Print_Titles" localSheetId="5">'Ramgati'!$1:$6</definedName>
    <definedName name="_xlnm.Print_Titles" localSheetId="3">'Roypur'!$1:$6</definedName>
    <definedName name="_xlnm.Print_Titles" localSheetId="2">'sadar'!$1:$6</definedName>
  </definedNames>
  <calcPr fullCalcOnLoad="1"/>
</workbook>
</file>

<file path=xl/sharedStrings.xml><?xml version="1.0" encoding="utf-8"?>
<sst xmlns="http://schemas.openxmlformats.org/spreadsheetml/2006/main" count="513" uniqueCount="66">
  <si>
    <t>(Area in acres)</t>
  </si>
  <si>
    <t>Items</t>
  </si>
  <si>
    <t>All Holdings</t>
  </si>
  <si>
    <t>Farm Holdings</t>
  </si>
  <si>
    <t>Small</t>
  </si>
  <si>
    <t>Medium</t>
  </si>
  <si>
    <t>Large</t>
  </si>
  <si>
    <t xml:space="preserve">1. Number of Holdings </t>
  </si>
  <si>
    <t xml:space="preserve">Percentage </t>
  </si>
  <si>
    <t xml:space="preserve">(a) Owner Holdings </t>
  </si>
  <si>
    <t>Percent of All Holdings</t>
  </si>
  <si>
    <t xml:space="preserve">(b) Owner-cum-Tenant Holdings </t>
  </si>
  <si>
    <t>Percentage</t>
  </si>
  <si>
    <t xml:space="preserve">(c) Tenant Holdings </t>
  </si>
  <si>
    <t xml:space="preserve">3. Agri. Labour Households </t>
  </si>
  <si>
    <t xml:space="preserve">4. Owned Area </t>
  </si>
  <si>
    <t xml:space="preserve">Percent of Operated Area </t>
  </si>
  <si>
    <t>Area per Holding</t>
  </si>
  <si>
    <t>Percent of Operated Area</t>
  </si>
  <si>
    <t xml:space="preserve">8. Gross Cropped Area </t>
  </si>
  <si>
    <t>10. Irrigation</t>
  </si>
  <si>
    <t xml:space="preserve">Holding Reporting </t>
  </si>
  <si>
    <t xml:space="preserve">Percent of Farm Holdings </t>
  </si>
  <si>
    <t>Percent of Cultivated Area</t>
  </si>
  <si>
    <t xml:space="preserve">Number of Cattle </t>
  </si>
  <si>
    <t>No. of Cattle per Holding</t>
  </si>
  <si>
    <t xml:space="preserve"> (b) Goat</t>
  </si>
  <si>
    <t>Holding Reporting</t>
  </si>
  <si>
    <t xml:space="preserve"> (c) Fowls </t>
  </si>
  <si>
    <t>Percent of  All Holdings</t>
  </si>
  <si>
    <t>Number of Ducks</t>
  </si>
  <si>
    <t xml:space="preserve"> </t>
  </si>
  <si>
    <t xml:space="preserve">   </t>
  </si>
  <si>
    <t>Note: Data of 1996 are not available as the upzila has been newly formed.</t>
  </si>
  <si>
    <t>* Proportion of small, medium and large holdings are based on total farm holdings.</t>
  </si>
  <si>
    <t>Total*</t>
  </si>
  <si>
    <t>Zila : 51 - Lakshmipur</t>
  </si>
  <si>
    <r>
      <t xml:space="preserve">2. </t>
    </r>
    <r>
      <rPr>
        <b/>
        <i/>
        <sz val="8"/>
        <color indexed="8"/>
        <rFont val="Arial Narrow"/>
        <family val="2"/>
      </rPr>
      <t>Tenureship</t>
    </r>
  </si>
  <si>
    <r>
      <t xml:space="preserve">5. </t>
    </r>
    <r>
      <rPr>
        <b/>
        <i/>
        <sz val="8"/>
        <color indexed="8"/>
        <rFont val="Arial Narrow"/>
        <family val="2"/>
      </rPr>
      <t xml:space="preserve">Operated Area </t>
    </r>
  </si>
  <si>
    <r>
      <t xml:space="preserve">11. </t>
    </r>
    <r>
      <rPr>
        <b/>
        <i/>
        <sz val="8"/>
        <color indexed="8"/>
        <rFont val="Arial Narrow"/>
        <family val="2"/>
      </rPr>
      <t>Livestock and Poultry</t>
    </r>
  </si>
  <si>
    <t xml:space="preserve"> (d) Ducks</t>
  </si>
  <si>
    <t>4.1: COMPARISON OF 2008 WITH 1996 AGRICULTURE CENSUS</t>
  </si>
  <si>
    <t>4.2: COMPARISON OF 2008 WITH 1996 AGRICULTURE CENSUS</t>
  </si>
  <si>
    <t>4.3: COMPARISON OF 2008 WITH 1996 AGRICULTURE CENSUS</t>
  </si>
  <si>
    <t>4.4: COMPARISON OF 2008 WITH 1996 AGRICULTURE CENSUS</t>
  </si>
  <si>
    <t>4.5: COMPARISON OF 2008 WITH 1996 AGRICULTURE CENSUS</t>
  </si>
  <si>
    <t>4.6: COMPARISON OF 2008 WITH 1996 AGRICULTURE CENSUS</t>
  </si>
  <si>
    <t xml:space="preserve"> Zila: 51-Lakshmipur (Rural)</t>
  </si>
  <si>
    <t>Zila : 51 Lakshmipur</t>
  </si>
  <si>
    <r>
      <t xml:space="preserve">7. </t>
    </r>
    <r>
      <rPr>
        <b/>
        <i/>
        <sz val="8"/>
        <color indexed="8"/>
        <rFont val="Arial Narrow"/>
        <family val="2"/>
      </rPr>
      <t xml:space="preserve">Net Cultivated Area </t>
    </r>
  </si>
  <si>
    <t>Upazila:43-Lakshmipur Sadar</t>
  </si>
  <si>
    <t>Upazila : 65-Ramganj</t>
  </si>
  <si>
    <t>Upazila : 73-Ramgati</t>
  </si>
  <si>
    <t xml:space="preserve"> Upazila: 33-Kamalnagar</t>
  </si>
  <si>
    <t>Upazila : 58 Roypur</t>
  </si>
  <si>
    <t>Number of Goats</t>
  </si>
  <si>
    <t>Number of fowls</t>
  </si>
  <si>
    <r>
      <t xml:space="preserve">6. </t>
    </r>
    <r>
      <rPr>
        <b/>
        <i/>
        <sz val="8"/>
        <color indexed="8"/>
        <rFont val="Arial Narrow"/>
        <family val="2"/>
      </rPr>
      <t xml:space="preserve">Homestead Area </t>
    </r>
  </si>
  <si>
    <t>9.  Intensity of Cropping (%)</t>
  </si>
  <si>
    <t xml:space="preserve">Net Irrigated Area </t>
  </si>
  <si>
    <t>(a) Cattle</t>
  </si>
  <si>
    <t>No. of  Goat per Holding</t>
  </si>
  <si>
    <t>No. of Fowls per Holding</t>
  </si>
  <si>
    <t>No. of Ducks per Holding</t>
  </si>
  <si>
    <t>Non-farm Holdings</t>
  </si>
  <si>
    <t>Note: Data in 2009 may not be comparable with that in 1996 as some of union have been departed from this upazila and marged with Kamalnagar Upzila.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</si>
</sst>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0000000"/>
    <numFmt numFmtId="171" formatCode="0.000000000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b/>
      <i/>
      <sz val="8"/>
      <color indexed="8"/>
      <name val="Arial Narrow"/>
      <family val="2"/>
    </font>
    <font>
      <b/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22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top" shrinkToFit="1"/>
    </xf>
    <xf numFmtId="0" fontId="22" fillId="0" borderId="0" xfId="0" applyFont="1" applyBorder="1" applyAlignment="1">
      <alignment vertical="top" shrinkToFit="1"/>
    </xf>
    <xf numFmtId="2" fontId="20" fillId="0" borderId="0" xfId="0" applyNumberFormat="1" applyFont="1" applyFill="1" applyBorder="1" applyAlignment="1">
      <alignment vertical="top" shrinkToFit="1"/>
    </xf>
    <xf numFmtId="2" fontId="20" fillId="0" borderId="11" xfId="0" applyNumberFormat="1" applyFont="1" applyFill="1" applyBorder="1" applyAlignment="1">
      <alignment vertical="top" shrinkToFit="1"/>
    </xf>
    <xf numFmtId="1" fontId="20" fillId="0" borderId="0" xfId="0" applyNumberFormat="1" applyFont="1" applyFill="1" applyBorder="1" applyAlignment="1">
      <alignment vertical="top" shrinkToFit="1"/>
    </xf>
    <xf numFmtId="0" fontId="20" fillId="0" borderId="11" xfId="0" applyFont="1" applyFill="1" applyBorder="1" applyAlignment="1">
      <alignment vertical="top" shrinkToFit="1"/>
    </xf>
    <xf numFmtId="0" fontId="22" fillId="0" borderId="0" xfId="0" applyFont="1" applyFill="1" applyBorder="1" applyAlignment="1">
      <alignment vertical="top" shrinkToFit="1"/>
    </xf>
    <xf numFmtId="0" fontId="22" fillId="0" borderId="11" xfId="0" applyFont="1" applyFill="1" applyBorder="1" applyAlignment="1">
      <alignment vertical="top" shrinkToFit="1"/>
    </xf>
    <xf numFmtId="2" fontId="20" fillId="0" borderId="0" xfId="0" applyNumberFormat="1" applyFont="1" applyFill="1" applyBorder="1" applyAlignment="1">
      <alignment horizontal="right" vertical="top" wrapText="1"/>
    </xf>
    <xf numFmtId="2" fontId="20" fillId="0" borderId="12" xfId="0" applyNumberFormat="1" applyFont="1" applyFill="1" applyBorder="1" applyAlignment="1">
      <alignment horizontal="right" vertical="top" wrapText="1"/>
    </xf>
    <xf numFmtId="2" fontId="22" fillId="0" borderId="0" xfId="0" applyNumberFormat="1" applyFont="1" applyFill="1" applyAlignment="1">
      <alignment/>
    </xf>
    <xf numFmtId="0" fontId="22" fillId="0" borderId="11" xfId="0" applyFont="1" applyBorder="1" applyAlignment="1">
      <alignment vertical="top" shrinkToFit="1"/>
    </xf>
    <xf numFmtId="2" fontId="22" fillId="0" borderId="0" xfId="0" applyNumberFormat="1" applyFont="1" applyFill="1" applyBorder="1" applyAlignment="1">
      <alignment vertical="top" shrinkToFit="1"/>
    </xf>
    <xf numFmtId="2" fontId="22" fillId="0" borderId="11" xfId="0" applyNumberFormat="1" applyFont="1" applyFill="1" applyBorder="1" applyAlignment="1">
      <alignment vertical="top" shrinkToFit="1"/>
    </xf>
    <xf numFmtId="0" fontId="25" fillId="0" borderId="0" xfId="0" applyFont="1" applyFill="1" applyBorder="1" applyAlignment="1">
      <alignment vertical="top" shrinkToFit="1"/>
    </xf>
    <xf numFmtId="1" fontId="22" fillId="0" borderId="0" xfId="0" applyNumberFormat="1" applyFont="1" applyFill="1" applyBorder="1" applyAlignment="1">
      <alignment vertical="top" shrinkToFit="1"/>
    </xf>
    <xf numFmtId="2" fontId="20" fillId="0" borderId="13" xfId="0" applyNumberFormat="1" applyFont="1" applyFill="1" applyBorder="1" applyAlignment="1">
      <alignment vertical="top" shrinkToFit="1"/>
    </xf>
    <xf numFmtId="2" fontId="20" fillId="0" borderId="14" xfId="0" applyNumberFormat="1" applyFont="1" applyFill="1" applyBorder="1" applyAlignment="1">
      <alignment vertical="top" shrinkToFit="1"/>
    </xf>
    <xf numFmtId="0" fontId="22" fillId="20" borderId="0" xfId="0" applyFont="1" applyFill="1" applyBorder="1" applyAlignment="1">
      <alignment vertical="top" shrinkToFit="1"/>
    </xf>
    <xf numFmtId="0" fontId="20" fillId="24" borderId="0" xfId="0" applyFont="1" applyFill="1" applyBorder="1" applyAlignment="1">
      <alignment vertical="top" shrinkToFit="1"/>
    </xf>
    <xf numFmtId="0" fontId="20" fillId="24" borderId="11" xfId="0" applyFont="1" applyFill="1" applyBorder="1" applyAlignment="1">
      <alignment vertical="top" shrinkToFit="1"/>
    </xf>
    <xf numFmtId="1" fontId="22" fillId="24" borderId="0" xfId="0" applyNumberFormat="1" applyFont="1" applyFill="1" applyBorder="1" applyAlignment="1">
      <alignment vertical="top" shrinkToFit="1"/>
    </xf>
    <xf numFmtId="1" fontId="22" fillId="24" borderId="11" xfId="0" applyNumberFormat="1" applyFont="1" applyFill="1" applyBorder="1" applyAlignment="1">
      <alignment vertical="top" shrinkToFit="1"/>
    </xf>
    <xf numFmtId="0" fontId="22" fillId="24" borderId="0" xfId="0" applyFont="1" applyFill="1" applyBorder="1" applyAlignment="1">
      <alignment/>
    </xf>
    <xf numFmtId="2" fontId="20" fillId="24" borderId="0" xfId="0" applyNumberFormat="1" applyFont="1" applyFill="1" applyBorder="1" applyAlignment="1">
      <alignment vertical="top" shrinkToFit="1"/>
    </xf>
    <xf numFmtId="2" fontId="20" fillId="24" borderId="11" xfId="0" applyNumberFormat="1" applyFont="1" applyFill="1" applyBorder="1" applyAlignment="1">
      <alignment vertical="top" shrinkToFit="1"/>
    </xf>
    <xf numFmtId="0" fontId="22" fillId="24" borderId="0" xfId="0" applyFont="1" applyFill="1" applyBorder="1" applyAlignment="1">
      <alignment vertical="top" shrinkToFit="1"/>
    </xf>
    <xf numFmtId="2" fontId="22" fillId="24" borderId="0" xfId="0" applyNumberFormat="1" applyFont="1" applyFill="1" applyBorder="1" applyAlignment="1">
      <alignment/>
    </xf>
    <xf numFmtId="0" fontId="22" fillId="24" borderId="11" xfId="0" applyFont="1" applyFill="1" applyBorder="1" applyAlignment="1">
      <alignment vertical="top" shrinkToFit="1"/>
    </xf>
    <xf numFmtId="0" fontId="20" fillId="20" borderId="0" xfId="0" applyFont="1" applyFill="1" applyBorder="1" applyAlignment="1">
      <alignment vertical="top" shrinkToFit="1"/>
    </xf>
    <xf numFmtId="0" fontId="21" fillId="0" borderId="0" xfId="0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168" fontId="20" fillId="0" borderId="0" xfId="0" applyNumberFormat="1" applyFont="1" applyFill="1" applyBorder="1" applyAlignment="1">
      <alignment vertical="top" shrinkToFit="1"/>
    </xf>
    <xf numFmtId="0" fontId="21" fillId="24" borderId="0" xfId="0" applyFont="1" applyFill="1" applyBorder="1" applyAlignment="1">
      <alignment/>
    </xf>
    <xf numFmtId="2" fontId="20" fillId="0" borderId="11" xfId="0" applyNumberFormat="1" applyFont="1" applyFill="1" applyBorder="1" applyAlignment="1">
      <alignment horizontal="right" vertical="top" wrapText="1"/>
    </xf>
    <xf numFmtId="1" fontId="22" fillId="0" borderId="0" xfId="0" applyNumberFormat="1" applyFont="1" applyAlignment="1">
      <alignment shrinkToFit="1"/>
    </xf>
    <xf numFmtId="0" fontId="22" fillId="0" borderId="0" xfId="0" applyFont="1" applyAlignment="1">
      <alignment/>
    </xf>
    <xf numFmtId="1" fontId="22" fillId="20" borderId="0" xfId="0" applyNumberFormat="1" applyFont="1" applyFill="1" applyBorder="1" applyAlignment="1">
      <alignment vertical="top" shrinkToFit="1"/>
    </xf>
    <xf numFmtId="1" fontId="20" fillId="0" borderId="11" xfId="0" applyNumberFormat="1" applyFont="1" applyFill="1" applyBorder="1" applyAlignment="1">
      <alignment vertical="top" shrinkToFit="1"/>
    </xf>
    <xf numFmtId="0" fontId="21" fillId="0" borderId="13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right" vertical="top" shrinkToFit="1"/>
    </xf>
    <xf numFmtId="0" fontId="20" fillId="0" borderId="11" xfId="0" applyFont="1" applyFill="1" applyBorder="1" applyAlignment="1">
      <alignment horizontal="right" vertical="top" shrinkToFit="1"/>
    </xf>
    <xf numFmtId="1" fontId="22" fillId="0" borderId="0" xfId="0" applyNumberFormat="1" applyFont="1" applyAlignment="1">
      <alignment horizontal="right" vertical="top" shrinkToFit="1"/>
    </xf>
    <xf numFmtId="0" fontId="22" fillId="0" borderId="0" xfId="0" applyFont="1" applyAlignment="1">
      <alignment horizontal="right" vertical="top"/>
    </xf>
    <xf numFmtId="2" fontId="20" fillId="0" borderId="0" xfId="0" applyNumberFormat="1" applyFont="1" applyFill="1" applyBorder="1" applyAlignment="1">
      <alignment horizontal="right" vertical="top" shrinkToFit="1"/>
    </xf>
    <xf numFmtId="2" fontId="20" fillId="0" borderId="11" xfId="0" applyNumberFormat="1" applyFont="1" applyFill="1" applyBorder="1" applyAlignment="1">
      <alignment horizontal="right" vertical="top" shrinkToFit="1"/>
    </xf>
    <xf numFmtId="1" fontId="20" fillId="0" borderId="0" xfId="0" applyNumberFormat="1" applyFont="1" applyFill="1" applyBorder="1" applyAlignment="1">
      <alignment horizontal="right" vertical="top" shrinkToFit="1"/>
    </xf>
    <xf numFmtId="0" fontId="22" fillId="0" borderId="0" xfId="0" applyFont="1" applyFill="1" applyBorder="1" applyAlignment="1">
      <alignment horizontal="right" vertical="top" shrinkToFit="1"/>
    </xf>
    <xf numFmtId="0" fontId="22" fillId="0" borderId="11" xfId="0" applyFont="1" applyFill="1" applyBorder="1" applyAlignment="1">
      <alignment horizontal="right" vertical="top" shrinkToFit="1"/>
    </xf>
    <xf numFmtId="0" fontId="22" fillId="0" borderId="0" xfId="0" applyFont="1" applyBorder="1" applyAlignment="1">
      <alignment horizontal="right" vertical="top" shrinkToFit="1"/>
    </xf>
    <xf numFmtId="0" fontId="22" fillId="0" borderId="11" xfId="0" applyFont="1" applyBorder="1" applyAlignment="1">
      <alignment horizontal="right" vertical="top" shrinkToFit="1"/>
    </xf>
    <xf numFmtId="2" fontId="22" fillId="0" borderId="0" xfId="0" applyNumberFormat="1" applyFont="1" applyFill="1" applyBorder="1" applyAlignment="1">
      <alignment horizontal="right" vertical="top" shrinkToFit="1"/>
    </xf>
    <xf numFmtId="2" fontId="22" fillId="0" borderId="11" xfId="0" applyNumberFormat="1" applyFont="1" applyFill="1" applyBorder="1" applyAlignment="1">
      <alignment horizontal="right" vertical="top" shrinkToFit="1"/>
    </xf>
    <xf numFmtId="0" fontId="25" fillId="0" borderId="0" xfId="0" applyFont="1" applyFill="1" applyBorder="1" applyAlignment="1">
      <alignment horizontal="right" vertical="top" shrinkToFit="1"/>
    </xf>
    <xf numFmtId="1" fontId="22" fillId="0" borderId="0" xfId="0" applyNumberFormat="1" applyFont="1" applyFill="1" applyBorder="1" applyAlignment="1">
      <alignment horizontal="right" vertical="top" shrinkToFit="1"/>
    </xf>
    <xf numFmtId="2" fontId="20" fillId="0" borderId="13" xfId="0" applyNumberFormat="1" applyFont="1" applyFill="1" applyBorder="1" applyAlignment="1">
      <alignment horizontal="right" vertical="top" shrinkToFit="1"/>
    </xf>
    <xf numFmtId="2" fontId="20" fillId="0" borderId="14" xfId="0" applyNumberFormat="1" applyFont="1" applyFill="1" applyBorder="1" applyAlignment="1">
      <alignment horizontal="right" vertical="top" shrinkToFit="1"/>
    </xf>
    <xf numFmtId="0" fontId="22" fillId="20" borderId="0" xfId="0" applyFont="1" applyFill="1" applyBorder="1" applyAlignment="1">
      <alignment horizontal="right" vertical="top" shrinkToFit="1"/>
    </xf>
    <xf numFmtId="0" fontId="20" fillId="24" borderId="0" xfId="0" applyFont="1" applyFill="1" applyBorder="1" applyAlignment="1">
      <alignment horizontal="right" vertical="top" shrinkToFit="1"/>
    </xf>
    <xf numFmtId="0" fontId="20" fillId="24" borderId="11" xfId="0" applyFont="1" applyFill="1" applyBorder="1" applyAlignment="1">
      <alignment horizontal="right" vertical="top" shrinkToFit="1"/>
    </xf>
    <xf numFmtId="1" fontId="22" fillId="24" borderId="0" xfId="0" applyNumberFormat="1" applyFont="1" applyFill="1" applyBorder="1" applyAlignment="1">
      <alignment horizontal="right" vertical="top" shrinkToFit="1"/>
    </xf>
    <xf numFmtId="1" fontId="22" fillId="24" borderId="11" xfId="0" applyNumberFormat="1" applyFont="1" applyFill="1" applyBorder="1" applyAlignment="1">
      <alignment horizontal="right" vertical="top" shrinkToFit="1"/>
    </xf>
    <xf numFmtId="2" fontId="20" fillId="24" borderId="0" xfId="0" applyNumberFormat="1" applyFont="1" applyFill="1" applyBorder="1" applyAlignment="1">
      <alignment horizontal="right" vertical="top" shrinkToFit="1"/>
    </xf>
    <xf numFmtId="2" fontId="20" fillId="24" borderId="11" xfId="0" applyNumberFormat="1" applyFont="1" applyFill="1" applyBorder="1" applyAlignment="1">
      <alignment horizontal="right" vertical="top" shrinkToFit="1"/>
    </xf>
    <xf numFmtId="0" fontId="22" fillId="24" borderId="0" xfId="0" applyFont="1" applyFill="1" applyBorder="1" applyAlignment="1">
      <alignment horizontal="right" vertical="top" shrinkToFit="1"/>
    </xf>
    <xf numFmtId="2" fontId="22" fillId="24" borderId="0" xfId="0" applyNumberFormat="1" applyFont="1" applyFill="1" applyBorder="1" applyAlignment="1">
      <alignment horizontal="right" vertical="top" shrinkToFit="1"/>
    </xf>
    <xf numFmtId="2" fontId="22" fillId="24" borderId="11" xfId="0" applyNumberFormat="1" applyFont="1" applyFill="1" applyBorder="1" applyAlignment="1">
      <alignment horizontal="right" vertical="top" shrinkToFit="1"/>
    </xf>
    <xf numFmtId="0" fontId="22" fillId="24" borderId="11" xfId="0" applyFont="1" applyFill="1" applyBorder="1" applyAlignment="1">
      <alignment horizontal="right" vertical="top" shrinkToFit="1"/>
    </xf>
    <xf numFmtId="0" fontId="20" fillId="20" borderId="0" xfId="0" applyFont="1" applyFill="1" applyBorder="1" applyAlignment="1">
      <alignment horizontal="right" vertical="top" shrinkToFit="1"/>
    </xf>
    <xf numFmtId="1" fontId="20" fillId="24" borderId="0" xfId="0" applyNumberFormat="1" applyFont="1" applyFill="1" applyBorder="1" applyAlignment="1">
      <alignment horizontal="right" vertical="top" shrinkToFit="1"/>
    </xf>
    <xf numFmtId="1" fontId="20" fillId="24" borderId="11" xfId="0" applyNumberFormat="1" applyFont="1" applyFill="1" applyBorder="1" applyAlignment="1">
      <alignment horizontal="right" vertical="top" shrinkToFit="1"/>
    </xf>
    <xf numFmtId="1" fontId="22" fillId="20" borderId="0" xfId="0" applyNumberFormat="1" applyFont="1" applyFill="1" applyBorder="1" applyAlignment="1">
      <alignment horizontal="right" vertical="top" shrinkToFit="1"/>
    </xf>
    <xf numFmtId="0" fontId="30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1" fillId="24" borderId="0" xfId="0" applyFont="1" applyFill="1" applyBorder="1" applyAlignment="1">
      <alignment horizontal="right" vertical="top" shrinkToFit="1"/>
    </xf>
    <xf numFmtId="0" fontId="31" fillId="20" borderId="0" xfId="0" applyFont="1" applyFill="1" applyBorder="1" applyAlignment="1">
      <alignment horizontal="right" vertical="top" shrinkToFit="1"/>
    </xf>
    <xf numFmtId="0" fontId="30" fillId="0" borderId="0" xfId="0" applyFont="1" applyFill="1" applyAlignment="1">
      <alignment/>
    </xf>
    <xf numFmtId="0" fontId="29" fillId="0" borderId="13" xfId="0" applyFont="1" applyFill="1" applyBorder="1" applyAlignment="1">
      <alignment horizontal="left"/>
    </xf>
    <xf numFmtId="0" fontId="27" fillId="20" borderId="0" xfId="0" applyFont="1" applyFill="1" applyBorder="1" applyAlignment="1">
      <alignment horizontal="right" vertical="top" shrinkToFit="1"/>
    </xf>
    <xf numFmtId="2" fontId="22" fillId="0" borderId="13" xfId="0" applyNumberFormat="1" applyFont="1" applyBorder="1" applyAlignment="1">
      <alignment horizontal="right" vertical="top" shrinkToFit="1"/>
    </xf>
    <xf numFmtId="0" fontId="29" fillId="0" borderId="0" xfId="0" applyFont="1" applyFill="1" applyAlignment="1">
      <alignment/>
    </xf>
    <xf numFmtId="1" fontId="20" fillId="0" borderId="11" xfId="0" applyNumberFormat="1" applyFont="1" applyFill="1" applyBorder="1" applyAlignment="1">
      <alignment horizontal="right" vertical="top" shrinkToFit="1"/>
    </xf>
    <xf numFmtId="0" fontId="29" fillId="0" borderId="0" xfId="0" applyFont="1" applyBorder="1" applyAlignment="1">
      <alignment/>
    </xf>
    <xf numFmtId="0" fontId="20" fillId="0" borderId="0" xfId="0" applyFont="1" applyBorder="1" applyAlignment="1">
      <alignment horizontal="right" vertical="top" shrinkToFit="1"/>
    </xf>
    <xf numFmtId="0" fontId="20" fillId="0" borderId="11" xfId="0" applyFont="1" applyBorder="1" applyAlignment="1">
      <alignment horizontal="right" vertical="top" shrinkToFit="1"/>
    </xf>
    <xf numFmtId="2" fontId="22" fillId="20" borderId="0" xfId="0" applyNumberFormat="1" applyFont="1" applyFill="1" applyBorder="1" applyAlignment="1">
      <alignment horizontal="right" vertical="top" shrinkToFit="1"/>
    </xf>
    <xf numFmtId="0" fontId="22" fillId="0" borderId="15" xfId="0" applyFont="1" applyFill="1" applyBorder="1" applyAlignment="1">
      <alignment horizontal="center" vertical="top"/>
    </xf>
    <xf numFmtId="0" fontId="22" fillId="0" borderId="16" xfId="0" applyFont="1" applyFill="1" applyBorder="1" applyAlignment="1">
      <alignment horizontal="center" vertical="top" shrinkToFit="1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left" vertical="top" shrinkToFit="1"/>
    </xf>
    <xf numFmtId="0" fontId="20" fillId="24" borderId="16" xfId="0" applyFont="1" applyFill="1" applyBorder="1" applyAlignment="1">
      <alignment horizontal="left" vertical="top" shrinkToFit="1"/>
    </xf>
    <xf numFmtId="0" fontId="20" fillId="24" borderId="11" xfId="0" applyFont="1" applyFill="1" applyBorder="1" applyAlignment="1">
      <alignment horizontal="left" vertical="top" shrinkToFit="1"/>
    </xf>
    <xf numFmtId="0" fontId="22" fillId="0" borderId="15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right" vertical="top"/>
    </xf>
    <xf numFmtId="0" fontId="20" fillId="0" borderId="0" xfId="0" applyFont="1" applyFill="1" applyBorder="1" applyAlignment="1">
      <alignment horizontal="left" shrinkToFit="1"/>
    </xf>
    <xf numFmtId="0" fontId="22" fillId="0" borderId="16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left" shrinkToFit="1"/>
    </xf>
    <xf numFmtId="0" fontId="20" fillId="0" borderId="11" xfId="0" applyFont="1" applyFill="1" applyBorder="1" applyAlignment="1">
      <alignment horizontal="left" shrinkToFit="1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/>
    </xf>
    <xf numFmtId="0" fontId="22" fillId="0" borderId="11" xfId="0" applyFont="1" applyFill="1" applyBorder="1" applyAlignment="1">
      <alignment horizontal="center" vertical="top"/>
    </xf>
    <xf numFmtId="0" fontId="24" fillId="0" borderId="16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 indent="1"/>
    </xf>
    <xf numFmtId="0" fontId="25" fillId="0" borderId="16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2" fillId="0" borderId="16" xfId="0" applyFont="1" applyFill="1" applyBorder="1" applyAlignment="1">
      <alignment/>
    </xf>
    <xf numFmtId="0" fontId="25" fillId="0" borderId="16" xfId="0" applyFont="1" applyFill="1" applyBorder="1" applyAlignment="1">
      <alignment horizontal="justify"/>
    </xf>
    <xf numFmtId="0" fontId="20" fillId="0" borderId="16" xfId="0" applyFont="1" applyFill="1" applyBorder="1" applyAlignment="1">
      <alignment horizontal="justify"/>
    </xf>
    <xf numFmtId="0" fontId="20" fillId="0" borderId="18" xfId="0" applyFont="1" applyFill="1" applyBorder="1" applyAlignment="1">
      <alignment horizontal="left" indent="1"/>
    </xf>
    <xf numFmtId="0" fontId="24" fillId="0" borderId="16" xfId="0" applyFont="1" applyFill="1" applyBorder="1" applyAlignment="1">
      <alignment horizontal="justify"/>
    </xf>
    <xf numFmtId="0" fontId="26" fillId="0" borderId="16" xfId="0" applyFont="1" applyFill="1" applyBorder="1" applyAlignment="1">
      <alignment horizontal="justify"/>
    </xf>
    <xf numFmtId="0" fontId="21" fillId="0" borderId="16" xfId="0" applyFont="1" applyFill="1" applyBorder="1" applyAlignment="1">
      <alignment/>
    </xf>
    <xf numFmtId="0" fontId="29" fillId="0" borderId="0" xfId="0" applyFont="1" applyFill="1" applyBorder="1" applyAlignment="1">
      <alignment vertical="top"/>
    </xf>
    <xf numFmtId="0" fontId="22" fillId="0" borderId="10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left" vertical="top" shrinkToFit="1"/>
    </xf>
    <xf numFmtId="0" fontId="20" fillId="0" borderId="19" xfId="0" applyFont="1" applyFill="1" applyBorder="1" applyAlignment="1">
      <alignment horizontal="left" vertical="top" shrinkToFit="1"/>
    </xf>
    <xf numFmtId="0" fontId="22" fillId="0" borderId="1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top" shrinkToFit="1"/>
    </xf>
    <xf numFmtId="0" fontId="22" fillId="0" borderId="15" xfId="0" applyFont="1" applyFill="1" applyBorder="1" applyAlignment="1">
      <alignment horizontal="center" vertical="center" shrinkToFit="1"/>
    </xf>
    <xf numFmtId="0" fontId="22" fillId="0" borderId="16" xfId="0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0" fontId="22" fillId="0" borderId="20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left" vertical="center" shrinkToFit="1"/>
    </xf>
    <xf numFmtId="0" fontId="22" fillId="0" borderId="0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 shrinkToFit="1"/>
    </xf>
    <xf numFmtId="0" fontId="28" fillId="0" borderId="0" xfId="0" applyFont="1" applyFill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 wrapText="1"/>
    </xf>
    <xf numFmtId="0" fontId="22" fillId="0" borderId="19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 vertical="top" wrapText="1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top"/>
    </xf>
    <xf numFmtId="0" fontId="22" fillId="0" borderId="22" xfId="0" applyFont="1" applyFill="1" applyBorder="1" applyAlignment="1">
      <alignment horizontal="center" vertical="top"/>
    </xf>
    <xf numFmtId="0" fontId="22" fillId="0" borderId="20" xfId="0" applyFont="1" applyFill="1" applyBorder="1" applyAlignment="1">
      <alignment horizontal="center" vertical="top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zoomScalePageLayoutView="0" workbookViewId="0" topLeftCell="A1">
      <selection activeCell="B5" sqref="B5:B6"/>
    </sheetView>
  </sheetViews>
  <sheetFormatPr defaultColWidth="9.140625" defaultRowHeight="15" customHeight="1"/>
  <cols>
    <col min="1" max="1" width="18.7109375" style="11" customWidth="1"/>
    <col min="2" max="2" width="5.57421875" style="2" customWidth="1"/>
    <col min="3" max="3" width="6.57421875" style="2" customWidth="1"/>
    <col min="4" max="5" width="5.57421875" style="2" customWidth="1"/>
    <col min="6" max="6" width="5.421875" style="2" customWidth="1"/>
    <col min="7" max="7" width="5.57421875" style="2" customWidth="1"/>
    <col min="8" max="8" width="5.7109375" style="2" customWidth="1"/>
    <col min="9" max="9" width="7.00390625" style="2" customWidth="1"/>
    <col min="10" max="11" width="5.57421875" style="2" customWidth="1"/>
    <col min="12" max="12" width="5.28125" style="2" customWidth="1"/>
    <col min="13" max="13" width="5.421875" style="2" customWidth="1"/>
    <col min="14" max="16384" width="9.140625" style="2" customWidth="1"/>
  </cols>
  <sheetData>
    <row r="1" spans="1:13" ht="15" customHeight="1">
      <c r="A1" s="128" t="s">
        <v>41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ht="9" customHeight="1"/>
    <row r="3" spans="1:12" ht="15" customHeight="1">
      <c r="A3" s="123" t="s">
        <v>47</v>
      </c>
      <c r="I3" s="3" t="s">
        <v>31</v>
      </c>
      <c r="J3" s="35"/>
      <c r="L3" s="2" t="s">
        <v>0</v>
      </c>
    </row>
    <row r="4" spans="1:13" ht="15" customHeight="1">
      <c r="A4" s="129" t="s">
        <v>1</v>
      </c>
      <c r="B4" s="132">
        <v>1996</v>
      </c>
      <c r="C4" s="132"/>
      <c r="D4" s="132"/>
      <c r="E4" s="132"/>
      <c r="F4" s="132"/>
      <c r="G4" s="132"/>
      <c r="H4" s="132">
        <v>2008</v>
      </c>
      <c r="I4" s="132"/>
      <c r="J4" s="132"/>
      <c r="K4" s="132"/>
      <c r="L4" s="132"/>
      <c r="M4" s="132"/>
    </row>
    <row r="5" spans="1:13" ht="15" customHeight="1">
      <c r="A5" s="130"/>
      <c r="B5" s="124" t="s">
        <v>2</v>
      </c>
      <c r="C5" s="124" t="s">
        <v>64</v>
      </c>
      <c r="D5" s="127" t="s">
        <v>3</v>
      </c>
      <c r="E5" s="127"/>
      <c r="F5" s="127"/>
      <c r="G5" s="127"/>
      <c r="H5" s="124" t="s">
        <v>2</v>
      </c>
      <c r="I5" s="124" t="s">
        <v>64</v>
      </c>
      <c r="J5" s="127" t="s">
        <v>3</v>
      </c>
      <c r="K5" s="127"/>
      <c r="L5" s="127"/>
      <c r="M5" s="127"/>
    </row>
    <row r="6" spans="1:13" ht="15" customHeight="1">
      <c r="A6" s="131"/>
      <c r="B6" s="124"/>
      <c r="C6" s="124"/>
      <c r="D6" s="4" t="s">
        <v>35</v>
      </c>
      <c r="E6" s="4" t="s">
        <v>4</v>
      </c>
      <c r="F6" s="4" t="s">
        <v>5</v>
      </c>
      <c r="G6" s="4" t="s">
        <v>6</v>
      </c>
      <c r="H6" s="124"/>
      <c r="I6" s="124"/>
      <c r="J6" s="4" t="s">
        <v>35</v>
      </c>
      <c r="K6" s="4" t="s">
        <v>4</v>
      </c>
      <c r="L6" s="4" t="s">
        <v>5</v>
      </c>
      <c r="M6" s="4" t="s">
        <v>6</v>
      </c>
    </row>
    <row r="7" spans="1:13" ht="14.25" customHeight="1">
      <c r="A7" s="94"/>
      <c r="B7" s="95"/>
      <c r="C7" s="95"/>
      <c r="D7" s="96"/>
      <c r="E7" s="96"/>
      <c r="F7" s="96"/>
      <c r="G7" s="97"/>
      <c r="H7" s="98"/>
      <c r="I7" s="98"/>
      <c r="J7" s="96"/>
      <c r="K7" s="96"/>
      <c r="L7" s="96"/>
      <c r="M7" s="97"/>
    </row>
    <row r="8" spans="1:16" ht="14.25" customHeight="1">
      <c r="A8" s="112" t="s">
        <v>7</v>
      </c>
      <c r="B8" s="47">
        <v>232535</v>
      </c>
      <c r="C8" s="47">
        <v>57768</v>
      </c>
      <c r="D8" s="47">
        <v>174767</v>
      </c>
      <c r="E8" s="47">
        <v>155596</v>
      </c>
      <c r="F8" s="47">
        <v>16885</v>
      </c>
      <c r="G8" s="48">
        <v>2286</v>
      </c>
      <c r="H8" s="49">
        <v>318193</v>
      </c>
      <c r="I8" s="49">
        <v>108855</v>
      </c>
      <c r="J8" s="50">
        <v>209338</v>
      </c>
      <c r="K8" s="50">
        <v>193640</v>
      </c>
      <c r="L8" s="50">
        <v>14514</v>
      </c>
      <c r="M8" s="104">
        <v>1184</v>
      </c>
      <c r="O8" s="41"/>
      <c r="P8" s="42"/>
    </row>
    <row r="9" spans="1:13" ht="14.25" customHeight="1">
      <c r="A9" s="113" t="s">
        <v>8</v>
      </c>
      <c r="B9" s="47">
        <f>+B8/$B$8*100</f>
        <v>100</v>
      </c>
      <c r="C9" s="51">
        <f>+C8/$B$8*100</f>
        <v>24.84271184982906</v>
      </c>
      <c r="D9" s="51">
        <f>+D8/$B$8*100</f>
        <v>75.15728815017094</v>
      </c>
      <c r="E9" s="51">
        <f>E8/D8*100</f>
        <v>89.03053780175891</v>
      </c>
      <c r="F9" s="51">
        <f>F8/D8*100</f>
        <v>9.66143493909033</v>
      </c>
      <c r="G9" s="52">
        <f>G8/D8*100</f>
        <v>1.308027259150755</v>
      </c>
      <c r="H9" s="53">
        <f>+H8/$H$8*100</f>
        <v>100</v>
      </c>
      <c r="I9" s="51">
        <f>+I8/$H$8*100</f>
        <v>34.210369178454584</v>
      </c>
      <c r="J9" s="51">
        <f>+J8/$H$8*100</f>
        <v>65.78963082154542</v>
      </c>
      <c r="K9" s="51">
        <f>K8/J8*100</f>
        <v>92.50112258643915</v>
      </c>
      <c r="L9" s="51">
        <f>L8/J8*100</f>
        <v>6.933284926769148</v>
      </c>
      <c r="M9" s="52">
        <f>M8/J8*100</f>
        <v>0.5655924867916957</v>
      </c>
    </row>
    <row r="10" spans="1:13" ht="14.25" customHeight="1">
      <c r="A10" s="113"/>
      <c r="B10" s="47"/>
      <c r="C10" s="51"/>
      <c r="D10" s="51"/>
      <c r="E10" s="51"/>
      <c r="F10" s="51"/>
      <c r="G10" s="52"/>
      <c r="H10" s="53"/>
      <c r="I10" s="51"/>
      <c r="J10" s="51"/>
      <c r="K10" s="51"/>
      <c r="L10" s="51"/>
      <c r="M10" s="52"/>
    </row>
    <row r="11" spans="1:13" ht="14.25" customHeight="1">
      <c r="A11" s="114" t="s">
        <v>37</v>
      </c>
      <c r="B11" s="47"/>
      <c r="C11" s="47"/>
      <c r="D11" s="47"/>
      <c r="E11" s="47"/>
      <c r="F11" s="47"/>
      <c r="G11" s="48"/>
      <c r="H11" s="54"/>
      <c r="I11" s="54"/>
      <c r="J11" s="54"/>
      <c r="K11" s="54"/>
      <c r="L11" s="54"/>
      <c r="M11" s="55"/>
    </row>
    <row r="12" spans="1:13" ht="14.25" customHeight="1">
      <c r="A12" s="115" t="s">
        <v>9</v>
      </c>
      <c r="B12" s="47">
        <v>166032</v>
      </c>
      <c r="C12" s="47">
        <v>47313</v>
      </c>
      <c r="D12" s="47">
        <v>118719</v>
      </c>
      <c r="E12" s="47">
        <v>109375</v>
      </c>
      <c r="F12" s="47">
        <v>8350</v>
      </c>
      <c r="G12" s="48">
        <v>994</v>
      </c>
      <c r="H12" s="56">
        <v>225589</v>
      </c>
      <c r="I12" s="56">
        <v>93115</v>
      </c>
      <c r="J12" s="56">
        <v>132474</v>
      </c>
      <c r="K12" s="56">
        <v>125996</v>
      </c>
      <c r="L12" s="56">
        <v>5997</v>
      </c>
      <c r="M12" s="57">
        <v>481</v>
      </c>
    </row>
    <row r="13" spans="1:13" ht="14.25" customHeight="1">
      <c r="A13" s="113" t="s">
        <v>8</v>
      </c>
      <c r="B13" s="47">
        <f>+B12/$B$12*100</f>
        <v>100</v>
      </c>
      <c r="C13" s="51">
        <f>+C12/$B$12*100</f>
        <v>28.49631396357329</v>
      </c>
      <c r="D13" s="51">
        <f>+D12/$B$12*100</f>
        <v>71.50368603642671</v>
      </c>
      <c r="E13" s="51">
        <f>E12/D12*100</f>
        <v>92.12931375769675</v>
      </c>
      <c r="F13" s="51">
        <f>F12/D12*100</f>
        <v>7.033415038873306</v>
      </c>
      <c r="G13" s="52">
        <f>G12/D12*100</f>
        <v>0.8372712034299481</v>
      </c>
      <c r="H13" s="54">
        <f>+H12/$H$12*100</f>
        <v>100</v>
      </c>
      <c r="I13" s="58">
        <f>+I12/$H$12*100</f>
        <v>41.27639202266068</v>
      </c>
      <c r="J13" s="58">
        <f>+J12/$H$12*100</f>
        <v>58.72360797733932</v>
      </c>
      <c r="K13" s="51">
        <f>K12/J12*100</f>
        <v>95.10998384588673</v>
      </c>
      <c r="L13" s="51">
        <f>L12/J12*100</f>
        <v>4.526926038316953</v>
      </c>
      <c r="M13" s="52">
        <f>M12/J12*100</f>
        <v>0.36309011579630723</v>
      </c>
    </row>
    <row r="14" spans="1:13" ht="14.25" customHeight="1">
      <c r="A14" s="113" t="s">
        <v>10</v>
      </c>
      <c r="B14" s="51">
        <f aca="true" t="shared" si="0" ref="B14:M14">+B12/B8*100</f>
        <v>71.40086438600642</v>
      </c>
      <c r="C14" s="51">
        <f t="shared" si="0"/>
        <v>81.9017449106772</v>
      </c>
      <c r="D14" s="51">
        <f t="shared" si="0"/>
        <v>67.9298723443213</v>
      </c>
      <c r="E14" s="51">
        <f t="shared" si="0"/>
        <v>70.2942235018895</v>
      </c>
      <c r="F14" s="51">
        <f t="shared" si="0"/>
        <v>49.452176488007105</v>
      </c>
      <c r="G14" s="52">
        <f t="shared" si="0"/>
        <v>43.48206474190726</v>
      </c>
      <c r="H14" s="51">
        <f t="shared" si="0"/>
        <v>70.89690848007342</v>
      </c>
      <c r="I14" s="51">
        <f t="shared" si="0"/>
        <v>85.54039777685912</v>
      </c>
      <c r="J14" s="51">
        <f t="shared" si="0"/>
        <v>63.28234720882019</v>
      </c>
      <c r="K14" s="51">
        <f t="shared" si="0"/>
        <v>65.06713488948564</v>
      </c>
      <c r="L14" s="51">
        <f t="shared" si="0"/>
        <v>41.318726746589505</v>
      </c>
      <c r="M14" s="52">
        <f t="shared" si="0"/>
        <v>40.625</v>
      </c>
    </row>
    <row r="15" spans="1:13" ht="14.25" customHeight="1">
      <c r="A15" s="115"/>
      <c r="B15" s="58"/>
      <c r="C15" s="58"/>
      <c r="D15" s="58"/>
      <c r="E15" s="58"/>
      <c r="F15" s="58"/>
      <c r="G15" s="59"/>
      <c r="H15" s="54"/>
      <c r="I15" s="54"/>
      <c r="J15" s="54"/>
      <c r="K15" s="54"/>
      <c r="L15" s="54"/>
      <c r="M15" s="55"/>
    </row>
    <row r="16" spans="1:13" ht="14.25" customHeight="1">
      <c r="A16" s="115" t="s">
        <v>11</v>
      </c>
      <c r="B16" s="47">
        <v>53373</v>
      </c>
      <c r="C16" s="47">
        <v>432</v>
      </c>
      <c r="D16" s="47">
        <v>52941</v>
      </c>
      <c r="E16" s="47">
        <v>43302</v>
      </c>
      <c r="F16" s="47">
        <v>8364</v>
      </c>
      <c r="G16" s="48">
        <v>1275</v>
      </c>
      <c r="H16" s="56">
        <v>71599</v>
      </c>
      <c r="I16" s="56">
        <v>1405</v>
      </c>
      <c r="J16" s="56">
        <v>70194</v>
      </c>
      <c r="K16" s="56">
        <v>61322</v>
      </c>
      <c r="L16" s="56">
        <v>8184</v>
      </c>
      <c r="M16" s="57">
        <v>688</v>
      </c>
    </row>
    <row r="17" spans="1:14" ht="14.25" customHeight="1">
      <c r="A17" s="113" t="s">
        <v>12</v>
      </c>
      <c r="B17" s="47">
        <v>100</v>
      </c>
      <c r="C17" s="47">
        <v>2.76</v>
      </c>
      <c r="D17" s="47">
        <v>97.24</v>
      </c>
      <c r="E17" s="51">
        <f>E16/D16*100</f>
        <v>81.7929393097977</v>
      </c>
      <c r="F17" s="51">
        <f>F16/D16*100</f>
        <v>15.798719329064431</v>
      </c>
      <c r="G17" s="52">
        <f>G16/D16*100</f>
        <v>2.408341361137871</v>
      </c>
      <c r="H17" s="54">
        <f>+H16/$H$16*100</f>
        <v>100</v>
      </c>
      <c r="I17" s="58">
        <f>+I16/$H$16*100</f>
        <v>1.9623179094680094</v>
      </c>
      <c r="J17" s="58">
        <f>+J16/$H$16*100</f>
        <v>98.03768209053199</v>
      </c>
      <c r="K17" s="51">
        <f>K16/J16*100</f>
        <v>87.36074308345442</v>
      </c>
      <c r="L17" s="51">
        <f>L16/J16*100</f>
        <v>11.659116163774682</v>
      </c>
      <c r="M17" s="52">
        <f>M16/J16*100</f>
        <v>0.9801407527708922</v>
      </c>
      <c r="N17" s="36"/>
    </row>
    <row r="18" spans="1:13" ht="14.25" customHeight="1">
      <c r="A18" s="113" t="s">
        <v>10</v>
      </c>
      <c r="B18" s="51">
        <f aca="true" t="shared" si="1" ref="B18:M18">+B16/B8*100</f>
        <v>22.95267379104221</v>
      </c>
      <c r="C18" s="51">
        <f t="shared" si="1"/>
        <v>0.7478188616535106</v>
      </c>
      <c r="D18" s="51">
        <f t="shared" si="1"/>
        <v>30.29233207642175</v>
      </c>
      <c r="E18" s="51">
        <f t="shared" si="1"/>
        <v>27.829764261292063</v>
      </c>
      <c r="F18" s="51">
        <f t="shared" si="1"/>
        <v>49.53509031684927</v>
      </c>
      <c r="G18" s="52">
        <f t="shared" si="1"/>
        <v>55.77427821522309</v>
      </c>
      <c r="H18" s="51">
        <f t="shared" si="1"/>
        <v>22.501752081284003</v>
      </c>
      <c r="I18" s="51">
        <f t="shared" si="1"/>
        <v>1.2907078223324606</v>
      </c>
      <c r="J18" s="51">
        <f t="shared" si="1"/>
        <v>33.53141808940565</v>
      </c>
      <c r="K18" s="51">
        <f t="shared" si="1"/>
        <v>31.668043792604834</v>
      </c>
      <c r="L18" s="51">
        <f t="shared" si="1"/>
        <v>56.386936750723436</v>
      </c>
      <c r="M18" s="52">
        <f t="shared" si="1"/>
        <v>58.108108108108105</v>
      </c>
    </row>
    <row r="19" spans="1:13" ht="14.25" customHeight="1">
      <c r="A19" s="115"/>
      <c r="B19" s="54"/>
      <c r="C19" s="58"/>
      <c r="D19" s="58"/>
      <c r="E19" s="58"/>
      <c r="F19" s="58"/>
      <c r="G19" s="59"/>
      <c r="H19" s="54"/>
      <c r="I19" s="54"/>
      <c r="J19" s="54"/>
      <c r="K19" s="54"/>
      <c r="L19" s="54"/>
      <c r="M19" s="55"/>
    </row>
    <row r="20" spans="1:13" ht="14.25" customHeight="1">
      <c r="A20" s="115" t="s">
        <v>13</v>
      </c>
      <c r="B20" s="47">
        <v>13130</v>
      </c>
      <c r="C20" s="47">
        <v>10023</v>
      </c>
      <c r="D20" s="47">
        <v>3107</v>
      </c>
      <c r="E20" s="47">
        <v>2919</v>
      </c>
      <c r="F20" s="47">
        <v>171</v>
      </c>
      <c r="G20" s="48">
        <v>17</v>
      </c>
      <c r="H20" s="56">
        <v>21005</v>
      </c>
      <c r="I20" s="56">
        <v>14335</v>
      </c>
      <c r="J20" s="56">
        <v>6670</v>
      </c>
      <c r="K20" s="56">
        <v>6322</v>
      </c>
      <c r="L20" s="56">
        <v>333</v>
      </c>
      <c r="M20" s="57">
        <v>15</v>
      </c>
    </row>
    <row r="21" spans="1:13" ht="14.25" customHeight="1">
      <c r="A21" s="113" t="s">
        <v>8</v>
      </c>
      <c r="B21" s="47">
        <f>+B20/$B$20*100</f>
        <v>100</v>
      </c>
      <c r="C21" s="51">
        <f>+C20/$B$20*100</f>
        <v>76.33663366336634</v>
      </c>
      <c r="D21" s="51">
        <f>+D20/$B$20*100</f>
        <v>23.66336633663366</v>
      </c>
      <c r="E21" s="51">
        <f>E20/D20*100</f>
        <v>93.9491470872224</v>
      </c>
      <c r="F21" s="51">
        <f>F20/D20*100</f>
        <v>5.503701319600901</v>
      </c>
      <c r="G21" s="52">
        <f>G20/D20*100</f>
        <v>0.5471515931766977</v>
      </c>
      <c r="H21" s="54">
        <f>+H20/$H$20*100</f>
        <v>100</v>
      </c>
      <c r="I21" s="58">
        <f>+I20/$H$20*100</f>
        <v>68.24565579623899</v>
      </c>
      <c r="J21" s="58">
        <f>+J20/$H$20*100</f>
        <v>31.754344203761008</v>
      </c>
      <c r="K21" s="51">
        <f>K20/J20*100</f>
        <v>94.78260869565217</v>
      </c>
      <c r="L21" s="51">
        <f>L20/J20*100</f>
        <v>4.992503748125937</v>
      </c>
      <c r="M21" s="52">
        <f>M20/J20*100</f>
        <v>0.22488755622188905</v>
      </c>
    </row>
    <row r="22" spans="1:13" ht="14.25" customHeight="1">
      <c r="A22" s="113" t="s">
        <v>10</v>
      </c>
      <c r="B22" s="51">
        <f aca="true" t="shared" si="2" ref="B22:M22">+B20/B8*100</f>
        <v>5.646461822951384</v>
      </c>
      <c r="C22" s="51">
        <f t="shared" si="2"/>
        <v>17.3504362276693</v>
      </c>
      <c r="D22" s="51">
        <f t="shared" si="2"/>
        <v>1.7777955792569535</v>
      </c>
      <c r="E22" s="51">
        <f t="shared" si="2"/>
        <v>1.876012236818427</v>
      </c>
      <c r="F22" s="51">
        <f t="shared" si="2"/>
        <v>1.0127331951436187</v>
      </c>
      <c r="G22" s="52">
        <f t="shared" si="2"/>
        <v>0.7436570428696413</v>
      </c>
      <c r="H22" s="51">
        <f t="shared" si="2"/>
        <v>6.601339438642586</v>
      </c>
      <c r="I22" s="51">
        <f t="shared" si="2"/>
        <v>13.168894400808414</v>
      </c>
      <c r="J22" s="51">
        <f t="shared" si="2"/>
        <v>3.186234701774164</v>
      </c>
      <c r="K22" s="51">
        <f t="shared" si="2"/>
        <v>3.2648213179095227</v>
      </c>
      <c r="L22" s="51">
        <f t="shared" si="2"/>
        <v>2.294336502687061</v>
      </c>
      <c r="M22" s="52">
        <f t="shared" si="2"/>
        <v>1.2668918918918919</v>
      </c>
    </row>
    <row r="23" spans="1:13" ht="14.25" customHeight="1">
      <c r="A23" s="115"/>
      <c r="B23" s="47"/>
      <c r="C23" s="47"/>
      <c r="D23" s="47"/>
      <c r="E23" s="47"/>
      <c r="F23" s="47"/>
      <c r="G23" s="48"/>
      <c r="H23" s="54"/>
      <c r="I23" s="54"/>
      <c r="J23" s="54"/>
      <c r="K23" s="54"/>
      <c r="L23" s="54"/>
      <c r="M23" s="55"/>
    </row>
    <row r="24" spans="1:13" ht="14.25" customHeight="1">
      <c r="A24" s="112" t="s">
        <v>14</v>
      </c>
      <c r="B24" s="47">
        <v>70339</v>
      </c>
      <c r="C24" s="47">
        <v>26786</v>
      </c>
      <c r="D24" s="47">
        <v>43553</v>
      </c>
      <c r="E24" s="47">
        <v>42378</v>
      </c>
      <c r="F24" s="47">
        <v>1107</v>
      </c>
      <c r="G24" s="48">
        <v>68</v>
      </c>
      <c r="H24" s="56">
        <v>115152</v>
      </c>
      <c r="I24" s="56">
        <v>37172</v>
      </c>
      <c r="J24" s="56">
        <v>77980</v>
      </c>
      <c r="K24" s="56">
        <v>73364</v>
      </c>
      <c r="L24" s="56">
        <v>4366</v>
      </c>
      <c r="M24" s="57">
        <v>250</v>
      </c>
    </row>
    <row r="25" spans="1:13" ht="14.25" customHeight="1">
      <c r="A25" s="113" t="s">
        <v>12</v>
      </c>
      <c r="B25" s="47">
        <f>+B24/$B$24*100</f>
        <v>100</v>
      </c>
      <c r="C25" s="51">
        <f>+C24/$B$24*100</f>
        <v>38.08129202860433</v>
      </c>
      <c r="D25" s="51">
        <f>+D24/$B$24*100</f>
        <v>61.91870797139567</v>
      </c>
      <c r="E25" s="51">
        <f>E24/D24*100</f>
        <v>97.3021376254219</v>
      </c>
      <c r="F25" s="51">
        <f>F24/D24*100</f>
        <v>2.5417307648152825</v>
      </c>
      <c r="G25" s="52">
        <f>G24/D24*100</f>
        <v>0.1561316097628177</v>
      </c>
      <c r="H25" s="54">
        <f>+H24/$H$24*100</f>
        <v>100</v>
      </c>
      <c r="I25" s="58">
        <f>+I24/$H$24*100</f>
        <v>32.28081144921495</v>
      </c>
      <c r="J25" s="58">
        <f>+J24/$H$24*100</f>
        <v>67.71918855078505</v>
      </c>
      <c r="K25" s="51">
        <f>K24/J24*100</f>
        <v>94.08053347012054</v>
      </c>
      <c r="L25" s="51">
        <f>L24/J24*100</f>
        <v>5.598871505514234</v>
      </c>
      <c r="M25" s="52">
        <f>M24/J24*100</f>
        <v>0.32059502436522186</v>
      </c>
    </row>
    <row r="26" spans="1:13" ht="14.25" customHeight="1">
      <c r="A26" s="113" t="s">
        <v>10</v>
      </c>
      <c r="B26" s="51">
        <f aca="true" t="shared" si="3" ref="B26:M26">+B24/B8*100</f>
        <v>30.24877975358548</v>
      </c>
      <c r="C26" s="51">
        <f t="shared" si="3"/>
        <v>46.36823154687716</v>
      </c>
      <c r="D26" s="51">
        <f t="shared" si="3"/>
        <v>24.92060858171165</v>
      </c>
      <c r="E26" s="51">
        <f t="shared" si="3"/>
        <v>27.2359186611481</v>
      </c>
      <c r="F26" s="51">
        <f t="shared" si="3"/>
        <v>6.55611489487711</v>
      </c>
      <c r="G26" s="52">
        <f t="shared" si="3"/>
        <v>2.974628171478565</v>
      </c>
      <c r="H26" s="51">
        <f t="shared" si="3"/>
        <v>36.18935677403337</v>
      </c>
      <c r="I26" s="51">
        <f t="shared" si="3"/>
        <v>34.14817876992329</v>
      </c>
      <c r="J26" s="51">
        <f t="shared" si="3"/>
        <v>37.25076192568956</v>
      </c>
      <c r="K26" s="51">
        <f t="shared" si="3"/>
        <v>37.88680024788267</v>
      </c>
      <c r="L26" s="51">
        <f t="shared" si="3"/>
        <v>30.081300813008134</v>
      </c>
      <c r="M26" s="52">
        <f t="shared" si="3"/>
        <v>21.114864864864867</v>
      </c>
    </row>
    <row r="27" spans="1:13" ht="14.25" customHeight="1">
      <c r="A27" s="115"/>
      <c r="B27" s="47"/>
      <c r="C27" s="47"/>
      <c r="D27" s="47"/>
      <c r="E27" s="47"/>
      <c r="F27" s="47"/>
      <c r="G27" s="48"/>
      <c r="H27" s="54"/>
      <c r="I27" s="54"/>
      <c r="J27" s="54"/>
      <c r="K27" s="54"/>
      <c r="L27" s="54"/>
      <c r="M27" s="55"/>
    </row>
    <row r="28" spans="1:13" ht="14.25" customHeight="1">
      <c r="A28" s="112" t="s">
        <v>15</v>
      </c>
      <c r="B28" s="47">
        <v>202265</v>
      </c>
      <c r="C28" s="47">
        <v>5499</v>
      </c>
      <c r="D28" s="47">
        <v>196766</v>
      </c>
      <c r="E28" s="47">
        <v>122517</v>
      </c>
      <c r="F28" s="47">
        <v>54081</v>
      </c>
      <c r="G28" s="48">
        <v>20168</v>
      </c>
      <c r="H28" s="56">
        <v>191236</v>
      </c>
      <c r="I28" s="56">
        <v>11911</v>
      </c>
      <c r="J28" s="56">
        <v>179326</v>
      </c>
      <c r="K28" s="56">
        <v>129196</v>
      </c>
      <c r="L28" s="56">
        <v>40085</v>
      </c>
      <c r="M28" s="57">
        <v>100454</v>
      </c>
    </row>
    <row r="29" spans="1:13" ht="14.25" customHeight="1">
      <c r="A29" s="113" t="s">
        <v>12</v>
      </c>
      <c r="B29" s="47">
        <f>+B28/$B$28*100</f>
        <v>100</v>
      </c>
      <c r="C29" s="51">
        <f>+C28/$B$28*100</f>
        <v>2.7187106024275085</v>
      </c>
      <c r="D29" s="51">
        <f>+D28/$B$28*100</f>
        <v>97.2812893975725</v>
      </c>
      <c r="E29" s="51">
        <f>E28/D28*100</f>
        <v>62.26533039244585</v>
      </c>
      <c r="F29" s="51">
        <f>F28/D28*100</f>
        <v>27.484931339763985</v>
      </c>
      <c r="G29" s="52">
        <f>G28/D28*100</f>
        <v>10.249738267790166</v>
      </c>
      <c r="H29" s="54">
        <f>+H28/$H$28*100</f>
        <v>100</v>
      </c>
      <c r="I29" s="58">
        <f>+I28/$H$28*100</f>
        <v>6.228429793553516</v>
      </c>
      <c r="J29" s="58">
        <f>+J28/$H$28*100</f>
        <v>93.77209312054215</v>
      </c>
      <c r="K29" s="51">
        <f>K28/J28*100</f>
        <v>72.0453252735242</v>
      </c>
      <c r="L29" s="51">
        <f>L28/J28*100</f>
        <v>22.353144552379465</v>
      </c>
      <c r="M29" s="52">
        <f>M28/J28*100</f>
        <v>56.01753231544785</v>
      </c>
    </row>
    <row r="30" spans="1:13" ht="14.25" customHeight="1">
      <c r="A30" s="113" t="s">
        <v>16</v>
      </c>
      <c r="B30" s="51">
        <f aca="true" t="shared" si="4" ref="B30:G30">+B28/B33*100</f>
        <v>96.60510189948083</v>
      </c>
      <c r="C30" s="51">
        <f t="shared" si="4"/>
        <v>145.7074721780604</v>
      </c>
      <c r="D30" s="51">
        <f t="shared" si="4"/>
        <v>95.70377287827276</v>
      </c>
      <c r="E30" s="51">
        <f t="shared" si="4"/>
        <v>107.85706739911261</v>
      </c>
      <c r="F30" s="51">
        <f t="shared" si="4"/>
        <v>82.13130438744362</v>
      </c>
      <c r="G30" s="52">
        <f t="shared" si="4"/>
        <v>77.09480122324159</v>
      </c>
      <c r="H30" s="51">
        <f aca="true" t="shared" si="5" ref="H30:M30">+H28/H33*100</f>
        <v>89.23543547747369</v>
      </c>
      <c r="I30" s="51">
        <f t="shared" si="5"/>
        <v>141.15904242711542</v>
      </c>
      <c r="J30" s="51">
        <f t="shared" si="5"/>
        <v>87.1076957453113</v>
      </c>
      <c r="K30" s="51">
        <f t="shared" si="5"/>
        <v>93.15586063682511</v>
      </c>
      <c r="L30" s="51">
        <f t="shared" si="5"/>
        <v>73.76430753376762</v>
      </c>
      <c r="M30" s="52">
        <f t="shared" si="5"/>
        <v>782.4739055927715</v>
      </c>
    </row>
    <row r="31" spans="1:13" ht="14.25" customHeight="1">
      <c r="A31" s="113" t="s">
        <v>17</v>
      </c>
      <c r="B31" s="51">
        <f aca="true" t="shared" si="6" ref="B31:M31">+B28/B8</f>
        <v>0.8698260476917453</v>
      </c>
      <c r="C31" s="51">
        <f t="shared" si="6"/>
        <v>0.09519110926464479</v>
      </c>
      <c r="D31" s="51">
        <f t="shared" si="6"/>
        <v>1.1258761665531822</v>
      </c>
      <c r="E31" s="51">
        <f t="shared" si="6"/>
        <v>0.7874045605285482</v>
      </c>
      <c r="F31" s="51">
        <f t="shared" si="6"/>
        <v>3.202901984009476</v>
      </c>
      <c r="G31" s="52">
        <f t="shared" si="6"/>
        <v>8.822397200349956</v>
      </c>
      <c r="H31" s="51">
        <f t="shared" si="6"/>
        <v>0.6010063074926224</v>
      </c>
      <c r="I31" s="51">
        <f t="shared" si="6"/>
        <v>0.10942078912314547</v>
      </c>
      <c r="J31" s="51">
        <f t="shared" si="6"/>
        <v>0.8566337693108752</v>
      </c>
      <c r="K31" s="51">
        <f t="shared" si="6"/>
        <v>0.667196860152861</v>
      </c>
      <c r="L31" s="51">
        <f t="shared" si="6"/>
        <v>2.7618161774838086</v>
      </c>
      <c r="M31" s="52">
        <f t="shared" si="6"/>
        <v>84.8429054054054</v>
      </c>
    </row>
    <row r="32" spans="1:13" ht="14.25" customHeight="1">
      <c r="A32" s="115"/>
      <c r="B32" s="47"/>
      <c r="C32" s="47"/>
      <c r="D32" s="47"/>
      <c r="E32" s="47"/>
      <c r="F32" s="47"/>
      <c r="G32" s="48"/>
      <c r="H32" s="54"/>
      <c r="I32" s="54"/>
      <c r="J32" s="54"/>
      <c r="K32" s="54"/>
      <c r="L32" s="54"/>
      <c r="M32" s="55"/>
    </row>
    <row r="33" spans="1:13" ht="14.25" customHeight="1">
      <c r="A33" s="114" t="s">
        <v>38</v>
      </c>
      <c r="B33" s="47">
        <v>209373</v>
      </c>
      <c r="C33" s="47">
        <v>3774</v>
      </c>
      <c r="D33" s="47">
        <v>205599</v>
      </c>
      <c r="E33" s="47">
        <v>113592</v>
      </c>
      <c r="F33" s="47">
        <v>65847</v>
      </c>
      <c r="G33" s="48">
        <v>26160</v>
      </c>
      <c r="H33" s="56">
        <v>214305</v>
      </c>
      <c r="I33" s="56">
        <v>8438</v>
      </c>
      <c r="J33" s="56">
        <v>205867</v>
      </c>
      <c r="K33" s="56">
        <v>138688</v>
      </c>
      <c r="L33" s="56">
        <v>54342</v>
      </c>
      <c r="M33" s="57">
        <v>12838</v>
      </c>
    </row>
    <row r="34" spans="1:13" ht="14.25" customHeight="1">
      <c r="A34" s="113" t="s">
        <v>12</v>
      </c>
      <c r="B34" s="47">
        <f>+B33/$B$33*100</f>
        <v>100</v>
      </c>
      <c r="C34" s="51">
        <f>+C33/$B$33*100</f>
        <v>1.8025246808327722</v>
      </c>
      <c r="D34" s="51">
        <f>+D33/$B$33*100</f>
        <v>98.19747531916722</v>
      </c>
      <c r="E34" s="51">
        <f>E33/D33*100</f>
        <v>55.2492959596107</v>
      </c>
      <c r="F34" s="51">
        <f>F33/D33*100</f>
        <v>32.026906745655374</v>
      </c>
      <c r="G34" s="52">
        <f>G33/D33*100</f>
        <v>12.723797294733924</v>
      </c>
      <c r="H34" s="54">
        <f>+H33/$H$33*100</f>
        <v>100</v>
      </c>
      <c r="I34" s="58">
        <f>+I33/$H$33*100</f>
        <v>3.937378969226103</v>
      </c>
      <c r="J34" s="58">
        <f>+J33/$H$33*100</f>
        <v>96.0626210307739</v>
      </c>
      <c r="K34" s="51">
        <f>K33/J33*100</f>
        <v>67.36776656773547</v>
      </c>
      <c r="L34" s="51">
        <f>L33/J33*100</f>
        <v>26.396654150495223</v>
      </c>
      <c r="M34" s="52">
        <f>M33/J33*100</f>
        <v>6.2360650322781215</v>
      </c>
    </row>
    <row r="35" spans="1:13" ht="14.25" customHeight="1">
      <c r="A35" s="113" t="s">
        <v>17</v>
      </c>
      <c r="B35" s="51">
        <f aca="true" t="shared" si="7" ref="B35:M35">+B33/B8</f>
        <v>0.9003934891521707</v>
      </c>
      <c r="C35" s="51">
        <f t="shared" si="7"/>
        <v>0.06533028666389697</v>
      </c>
      <c r="D35" s="51">
        <f t="shared" si="7"/>
        <v>1.1764177447687492</v>
      </c>
      <c r="E35" s="51">
        <f t="shared" si="7"/>
        <v>0.7300444741510065</v>
      </c>
      <c r="F35" s="51">
        <f t="shared" si="7"/>
        <v>3.8997334912644357</v>
      </c>
      <c r="G35" s="52">
        <f t="shared" si="7"/>
        <v>11.443569553805775</v>
      </c>
      <c r="H35" s="51">
        <f t="shared" si="7"/>
        <v>0.6735063310632227</v>
      </c>
      <c r="I35" s="51">
        <f t="shared" si="7"/>
        <v>0.07751596160029398</v>
      </c>
      <c r="J35" s="51">
        <f t="shared" si="7"/>
        <v>0.9834191594454901</v>
      </c>
      <c r="K35" s="51">
        <f t="shared" si="7"/>
        <v>0.716215657921917</v>
      </c>
      <c r="L35" s="51">
        <f t="shared" si="7"/>
        <v>3.7441091360066143</v>
      </c>
      <c r="M35" s="52">
        <f t="shared" si="7"/>
        <v>10.842905405405405</v>
      </c>
    </row>
    <row r="36" spans="1:13" ht="14.25" customHeight="1">
      <c r="A36" s="116"/>
      <c r="B36" s="60"/>
      <c r="C36" s="60"/>
      <c r="D36" s="60"/>
      <c r="E36" s="60"/>
      <c r="F36" s="54"/>
      <c r="G36" s="55"/>
      <c r="H36" s="54"/>
      <c r="I36" s="54"/>
      <c r="J36" s="54"/>
      <c r="K36" s="54"/>
      <c r="L36" s="54"/>
      <c r="M36" s="55"/>
    </row>
    <row r="37" spans="1:13" ht="14.25" customHeight="1">
      <c r="A37" s="117" t="s">
        <v>57</v>
      </c>
      <c r="B37" s="47">
        <v>15321</v>
      </c>
      <c r="C37" s="47">
        <v>2325</v>
      </c>
      <c r="D37" s="47">
        <v>12987</v>
      </c>
      <c r="E37" s="47">
        <v>10200</v>
      </c>
      <c r="F37" s="47">
        <v>2278</v>
      </c>
      <c r="G37" s="48">
        <v>508</v>
      </c>
      <c r="H37" s="56">
        <v>20230</v>
      </c>
      <c r="I37" s="56">
        <v>4726</v>
      </c>
      <c r="J37" s="56">
        <v>15504</v>
      </c>
      <c r="K37" s="56">
        <v>13427</v>
      </c>
      <c r="L37" s="56">
        <v>1847</v>
      </c>
      <c r="M37" s="57">
        <v>229</v>
      </c>
    </row>
    <row r="38" spans="1:13" ht="14.25" customHeight="1">
      <c r="A38" s="113" t="s">
        <v>12</v>
      </c>
      <c r="B38" s="53">
        <f>+B37/$B$37*100</f>
        <v>100</v>
      </c>
      <c r="C38" s="51">
        <f>+C37/$B$37*100</f>
        <v>15.175249657333072</v>
      </c>
      <c r="D38" s="51">
        <f>+D37/$B$37*100</f>
        <v>84.76600744076758</v>
      </c>
      <c r="E38" s="51">
        <f>E37/D37*100</f>
        <v>78.54007854007854</v>
      </c>
      <c r="F38" s="51">
        <f>F37/D37*100</f>
        <v>17.54061754061754</v>
      </c>
      <c r="G38" s="52">
        <f>G37/D37*100</f>
        <v>3.9116039116039114</v>
      </c>
      <c r="H38" s="61">
        <f>+H37/$H$37*100</f>
        <v>100</v>
      </c>
      <c r="I38" s="58">
        <f>+I37/$H$37*100</f>
        <v>23.361344537815125</v>
      </c>
      <c r="J38" s="58">
        <f>+J37/$H$37*100</f>
        <v>76.63865546218489</v>
      </c>
      <c r="K38" s="51">
        <f>K37/J37*100</f>
        <v>86.60345717234263</v>
      </c>
      <c r="L38" s="51">
        <f>L37/J37*100</f>
        <v>11.913054695562437</v>
      </c>
      <c r="M38" s="52">
        <f>M37/J37*100</f>
        <v>1.4770381836945303</v>
      </c>
    </row>
    <row r="39" spans="1:13" ht="14.25" customHeight="1">
      <c r="A39" s="113" t="s">
        <v>18</v>
      </c>
      <c r="B39" s="51">
        <f aca="true" t="shared" si="8" ref="B39:M39">+B37/B33*100</f>
        <v>7.317562436417304</v>
      </c>
      <c r="C39" s="51">
        <f t="shared" si="8"/>
        <v>61.60572337042925</v>
      </c>
      <c r="D39" s="51">
        <f t="shared" si="8"/>
        <v>6.316664964323756</v>
      </c>
      <c r="E39" s="51">
        <f t="shared" si="8"/>
        <v>8.979505598985844</v>
      </c>
      <c r="F39" s="51">
        <f t="shared" si="8"/>
        <v>3.4595349826112045</v>
      </c>
      <c r="G39" s="52">
        <f t="shared" si="8"/>
        <v>1.9418960244648318</v>
      </c>
      <c r="H39" s="51">
        <f t="shared" si="8"/>
        <v>9.439817083129185</v>
      </c>
      <c r="I39" s="51">
        <f t="shared" si="8"/>
        <v>56.008532827684284</v>
      </c>
      <c r="J39" s="51">
        <f t="shared" si="8"/>
        <v>7.531075888801994</v>
      </c>
      <c r="K39" s="51">
        <f t="shared" si="8"/>
        <v>9.681443239501615</v>
      </c>
      <c r="L39" s="51">
        <f t="shared" si="8"/>
        <v>3.3988443561149753</v>
      </c>
      <c r="M39" s="52">
        <f t="shared" si="8"/>
        <v>1.7837669418912603</v>
      </c>
    </row>
    <row r="40" spans="1:13" ht="14.25" customHeight="1">
      <c r="A40" s="113" t="s">
        <v>17</v>
      </c>
      <c r="B40" s="51">
        <f aca="true" t="shared" si="9" ref="B40:M40">+B37/B8</f>
        <v>0.06588685574214634</v>
      </c>
      <c r="C40" s="51">
        <f t="shared" si="9"/>
        <v>0.0402471956792688</v>
      </c>
      <c r="D40" s="51">
        <f t="shared" si="9"/>
        <v>0.07431036751789526</v>
      </c>
      <c r="E40" s="51">
        <f t="shared" si="9"/>
        <v>0.06555438443147639</v>
      </c>
      <c r="F40" s="51">
        <f t="shared" si="9"/>
        <v>0.13491264435889844</v>
      </c>
      <c r="G40" s="52">
        <f t="shared" si="9"/>
        <v>0.2222222222222222</v>
      </c>
      <c r="H40" s="51">
        <f t="shared" si="9"/>
        <v>0.06357776569566269</v>
      </c>
      <c r="I40" s="51">
        <f t="shared" si="9"/>
        <v>0.043415552799595795</v>
      </c>
      <c r="J40" s="51">
        <f t="shared" si="9"/>
        <v>0.07406204320285853</v>
      </c>
      <c r="K40" s="51">
        <f t="shared" si="9"/>
        <v>0.06934001239413344</v>
      </c>
      <c r="L40" s="51">
        <f t="shared" si="9"/>
        <v>0.127256442055946</v>
      </c>
      <c r="M40" s="52">
        <f t="shared" si="9"/>
        <v>0.19341216216216217</v>
      </c>
    </row>
    <row r="41" spans="1:13" ht="14.25" customHeight="1">
      <c r="A41" s="118"/>
      <c r="B41" s="47"/>
      <c r="C41" s="47"/>
      <c r="D41" s="47"/>
      <c r="E41" s="47"/>
      <c r="F41" s="47"/>
      <c r="G41" s="48"/>
      <c r="H41" s="54"/>
      <c r="I41" s="54"/>
      <c r="J41" s="54"/>
      <c r="K41" s="54"/>
      <c r="L41" s="54"/>
      <c r="M41" s="55"/>
    </row>
    <row r="42" spans="1:13" ht="14.25" customHeight="1">
      <c r="A42" s="117" t="s">
        <v>49</v>
      </c>
      <c r="B42" s="47">
        <v>182126</v>
      </c>
      <c r="C42" s="47">
        <v>502</v>
      </c>
      <c r="D42" s="47">
        <v>181624</v>
      </c>
      <c r="E42" s="47">
        <v>95915</v>
      </c>
      <c r="F42" s="47">
        <v>60968</v>
      </c>
      <c r="G42" s="48">
        <v>24740</v>
      </c>
      <c r="H42" s="56">
        <v>170335</v>
      </c>
      <c r="I42" s="56">
        <v>928</v>
      </c>
      <c r="J42" s="56">
        <v>169407</v>
      </c>
      <c r="K42" s="56">
        <v>109652</v>
      </c>
      <c r="L42" s="56">
        <v>48332</v>
      </c>
      <c r="M42" s="57">
        <v>11423</v>
      </c>
    </row>
    <row r="43" spans="1:13" ht="14.25" customHeight="1">
      <c r="A43" s="113" t="s">
        <v>12</v>
      </c>
      <c r="B43" s="47">
        <f>+B42/$B$42*100</f>
        <v>100</v>
      </c>
      <c r="C43" s="51">
        <f>+C42/$B$42*100</f>
        <v>0.2756333527338216</v>
      </c>
      <c r="D43" s="51">
        <f>+D42/$B$42*100</f>
        <v>99.72436664726618</v>
      </c>
      <c r="E43" s="51">
        <f>E42/D42*100</f>
        <v>52.809650706955026</v>
      </c>
      <c r="F43" s="51">
        <f>F42/D42*100</f>
        <v>33.56825089195261</v>
      </c>
      <c r="G43" s="52">
        <f>G42/D42*100</f>
        <v>13.621547813064353</v>
      </c>
      <c r="H43" s="54">
        <f>+H42/$H$42*100</f>
        <v>100</v>
      </c>
      <c r="I43" s="58">
        <f>+I42/$H$42*100</f>
        <v>0.5448087592097924</v>
      </c>
      <c r="J43" s="58">
        <f>+J42/$H$42*100</f>
        <v>99.45519124079021</v>
      </c>
      <c r="K43" s="51">
        <f>K42/J42*100</f>
        <v>64.72695933462018</v>
      </c>
      <c r="L43" s="51">
        <f>L42/J42*100</f>
        <v>28.530107964842067</v>
      </c>
      <c r="M43" s="52">
        <f>M42/J42*100</f>
        <v>6.742932700537758</v>
      </c>
    </row>
    <row r="44" spans="1:13" ht="14.25" customHeight="1">
      <c r="A44" s="113" t="s">
        <v>16</v>
      </c>
      <c r="B44" s="51">
        <f aca="true" t="shared" si="10" ref="B44:M44">+B42/B33*100</f>
        <v>86.98638315351072</v>
      </c>
      <c r="C44" s="51">
        <f t="shared" si="10"/>
        <v>13.301536830948596</v>
      </c>
      <c r="D44" s="51">
        <f t="shared" si="10"/>
        <v>88.33895106493709</v>
      </c>
      <c r="E44" s="51">
        <f t="shared" si="10"/>
        <v>84.43816465948306</v>
      </c>
      <c r="F44" s="51">
        <f t="shared" si="10"/>
        <v>92.59039895515362</v>
      </c>
      <c r="G44" s="52">
        <f t="shared" si="10"/>
        <v>94.57186544342507</v>
      </c>
      <c r="H44" s="51">
        <f t="shared" si="10"/>
        <v>79.48251324047503</v>
      </c>
      <c r="I44" s="51">
        <f t="shared" si="10"/>
        <v>10.997866793078929</v>
      </c>
      <c r="J44" s="51">
        <f t="shared" si="10"/>
        <v>82.28953644828943</v>
      </c>
      <c r="K44" s="51">
        <f t="shared" si="10"/>
        <v>79.06379787724966</v>
      </c>
      <c r="L44" s="51">
        <f t="shared" si="10"/>
        <v>88.94041441242501</v>
      </c>
      <c r="M44" s="52">
        <f t="shared" si="10"/>
        <v>88.97803396167627</v>
      </c>
    </row>
    <row r="45" spans="1:13" ht="14.25" customHeight="1">
      <c r="A45" s="119" t="s">
        <v>17</v>
      </c>
      <c r="B45" s="62">
        <f aca="true" t="shared" si="11" ref="B45:M45">+B42/B8</f>
        <v>0.7832197303631712</v>
      </c>
      <c r="C45" s="62">
        <f t="shared" si="11"/>
        <v>0.008689932142362553</v>
      </c>
      <c r="D45" s="62">
        <f t="shared" si="11"/>
        <v>1.039235095870502</v>
      </c>
      <c r="E45" s="62">
        <f t="shared" si="11"/>
        <v>0.6164361551710841</v>
      </c>
      <c r="F45" s="62">
        <f t="shared" si="11"/>
        <v>3.610778797749482</v>
      </c>
      <c r="G45" s="63">
        <f t="shared" si="11"/>
        <v>10.822397200349956</v>
      </c>
      <c r="H45" s="62">
        <f t="shared" si="11"/>
        <v>0.5353197587627635</v>
      </c>
      <c r="I45" s="62">
        <f t="shared" si="11"/>
        <v>0.008525102200174543</v>
      </c>
      <c r="J45" s="62">
        <f t="shared" si="11"/>
        <v>0.8092510676513581</v>
      </c>
      <c r="K45" s="62">
        <f t="shared" si="11"/>
        <v>0.5662673001445983</v>
      </c>
      <c r="L45" s="62">
        <f t="shared" si="11"/>
        <v>3.3300261816177485</v>
      </c>
      <c r="M45" s="63">
        <f t="shared" si="11"/>
        <v>9.647804054054054</v>
      </c>
    </row>
    <row r="46" spans="1:13" s="28" customFormat="1" ht="14.25" customHeight="1">
      <c r="A46" s="125" t="s">
        <v>34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</row>
    <row r="47" spans="1:13" s="28" customFormat="1" ht="15.75" customHeight="1">
      <c r="A47" s="101"/>
      <c r="B47" s="100"/>
      <c r="C47" s="100"/>
      <c r="D47" s="100"/>
      <c r="E47" s="100"/>
      <c r="F47" s="100"/>
      <c r="G47" s="102"/>
      <c r="H47" s="100"/>
      <c r="I47" s="100"/>
      <c r="J47" s="100"/>
      <c r="K47" s="100"/>
      <c r="L47" s="100"/>
      <c r="M47" s="102"/>
    </row>
    <row r="48" spans="1:13" s="28" customFormat="1" ht="14.25" customHeight="1">
      <c r="A48" s="120" t="s">
        <v>19</v>
      </c>
      <c r="B48" s="64"/>
      <c r="C48" s="64"/>
      <c r="D48" s="65">
        <v>300606</v>
      </c>
      <c r="E48" s="65">
        <v>149774</v>
      </c>
      <c r="F48" s="65">
        <v>108651</v>
      </c>
      <c r="G48" s="66">
        <v>42182</v>
      </c>
      <c r="H48" s="64"/>
      <c r="I48" s="64"/>
      <c r="J48" s="67">
        <v>271034</v>
      </c>
      <c r="K48" s="67">
        <v>160003</v>
      </c>
      <c r="L48" s="67">
        <v>89136</v>
      </c>
      <c r="M48" s="68">
        <v>21895</v>
      </c>
    </row>
    <row r="49" spans="1:15" s="28" customFormat="1" ht="14.25" customHeight="1">
      <c r="A49" s="113" t="s">
        <v>8</v>
      </c>
      <c r="B49" s="64"/>
      <c r="C49" s="64"/>
      <c r="D49" s="65">
        <f>+D48/$D$48*100</f>
        <v>100</v>
      </c>
      <c r="E49" s="69">
        <f>+E48/$D$48*100</f>
        <v>49.82402214193995</v>
      </c>
      <c r="F49" s="69">
        <f>+F48/$D$48*100</f>
        <v>36.1439891419333</v>
      </c>
      <c r="G49" s="70">
        <f>+G48/$D$48*100</f>
        <v>14.03232137748415</v>
      </c>
      <c r="H49" s="64"/>
      <c r="I49" s="64"/>
      <c r="J49" s="71">
        <v>100</v>
      </c>
      <c r="K49" s="72">
        <f>K48/J48*100</f>
        <v>59.0342909007726</v>
      </c>
      <c r="L49" s="72">
        <f>L48/J48*100</f>
        <v>32.887386822317495</v>
      </c>
      <c r="M49" s="73">
        <f>M48/J48*100</f>
        <v>8.078322276909908</v>
      </c>
      <c r="N49" s="32"/>
      <c r="O49" s="32"/>
    </row>
    <row r="50" spans="1:13" s="28" customFormat="1" ht="12" customHeight="1">
      <c r="A50" s="118"/>
      <c r="B50" s="71"/>
      <c r="C50" s="71"/>
      <c r="D50" s="65"/>
      <c r="E50" s="65"/>
      <c r="F50" s="65"/>
      <c r="G50" s="66"/>
      <c r="H50" s="71"/>
      <c r="I50" s="71"/>
      <c r="J50" s="71"/>
      <c r="K50" s="71"/>
      <c r="L50" s="71"/>
      <c r="M50" s="74"/>
    </row>
    <row r="51" spans="1:13" s="28" customFormat="1" ht="14.25" customHeight="1">
      <c r="A51" s="120" t="s">
        <v>58</v>
      </c>
      <c r="B51" s="75"/>
      <c r="C51" s="75"/>
      <c r="D51" s="76">
        <v>204.8</v>
      </c>
      <c r="E51" s="76">
        <v>212</v>
      </c>
      <c r="F51" s="76">
        <v>204.1</v>
      </c>
      <c r="G51" s="77">
        <v>184</v>
      </c>
      <c r="H51" s="78"/>
      <c r="I51" s="78"/>
      <c r="J51" s="67">
        <v>200.9</v>
      </c>
      <c r="K51" s="67">
        <v>194.87</v>
      </c>
      <c r="L51" s="67">
        <v>212</v>
      </c>
      <c r="M51" s="68">
        <v>209.56</v>
      </c>
    </row>
    <row r="52" spans="1:13" s="28" customFormat="1" ht="12" customHeight="1">
      <c r="A52" s="121"/>
      <c r="B52" s="71"/>
      <c r="C52" s="71"/>
      <c r="D52" s="71"/>
      <c r="E52" s="71"/>
      <c r="F52" s="71"/>
      <c r="G52" s="74"/>
      <c r="H52" s="71"/>
      <c r="I52" s="71"/>
      <c r="J52" s="71"/>
      <c r="K52" s="71"/>
      <c r="L52" s="71"/>
      <c r="M52" s="74"/>
    </row>
    <row r="53" spans="1:13" s="28" customFormat="1" ht="14.25" customHeight="1">
      <c r="A53" s="120" t="s">
        <v>20</v>
      </c>
      <c r="B53" s="75"/>
      <c r="C53" s="75"/>
      <c r="D53" s="65"/>
      <c r="E53" s="65"/>
      <c r="F53" s="65"/>
      <c r="G53" s="66"/>
      <c r="H53" s="71"/>
      <c r="I53" s="71"/>
      <c r="J53" s="71"/>
      <c r="K53" s="71"/>
      <c r="L53" s="71"/>
      <c r="M53" s="74"/>
    </row>
    <row r="54" spans="1:13" s="28" customFormat="1" ht="14.25" customHeight="1">
      <c r="A54" s="113" t="s">
        <v>21</v>
      </c>
      <c r="B54" s="64"/>
      <c r="C54" s="64"/>
      <c r="D54" s="65">
        <v>64128</v>
      </c>
      <c r="E54" s="65">
        <v>57583</v>
      </c>
      <c r="F54" s="65">
        <v>6042</v>
      </c>
      <c r="G54" s="66">
        <v>503</v>
      </c>
      <c r="H54" s="64"/>
      <c r="I54" s="64"/>
      <c r="J54" s="65">
        <v>66650</v>
      </c>
      <c r="K54" s="65">
        <v>62071</v>
      </c>
      <c r="L54" s="65">
        <v>4337</v>
      </c>
      <c r="M54" s="66">
        <v>242</v>
      </c>
    </row>
    <row r="55" spans="1:13" s="28" customFormat="1" ht="14.25" customHeight="1">
      <c r="A55" s="113" t="s">
        <v>22</v>
      </c>
      <c r="B55" s="64"/>
      <c r="C55" s="64"/>
      <c r="D55" s="69">
        <f>+D54/D8*100</f>
        <v>36.693426104470525</v>
      </c>
      <c r="E55" s="69">
        <f>+E54/E8*100</f>
        <v>37.0080207717422</v>
      </c>
      <c r="F55" s="69">
        <f>+F54/F8*100</f>
        <v>35.78323956174119</v>
      </c>
      <c r="G55" s="70">
        <f>+G54/G8*100</f>
        <v>22.003499562554683</v>
      </c>
      <c r="H55" s="64"/>
      <c r="I55" s="64"/>
      <c r="J55" s="69">
        <f>+J54/J8*100</f>
        <v>31.838462199887264</v>
      </c>
      <c r="K55" s="69">
        <f>+K54/K8*100</f>
        <v>32.0548440404875</v>
      </c>
      <c r="L55" s="69">
        <f>+L54/L8*100</f>
        <v>29.88149373019154</v>
      </c>
      <c r="M55" s="70">
        <f>+M54/M8*100</f>
        <v>20.43918918918919</v>
      </c>
    </row>
    <row r="56" spans="1:13" s="28" customFormat="1" ht="14.25" customHeight="1">
      <c r="A56" s="113" t="s">
        <v>59</v>
      </c>
      <c r="B56" s="64"/>
      <c r="C56" s="64"/>
      <c r="D56" s="65">
        <v>6819</v>
      </c>
      <c r="E56" s="65">
        <v>1909</v>
      </c>
      <c r="F56" s="65">
        <v>3176</v>
      </c>
      <c r="G56" s="66">
        <v>1734</v>
      </c>
      <c r="H56" s="64"/>
      <c r="I56" s="64"/>
      <c r="J56" s="71">
        <v>42763</v>
      </c>
      <c r="K56" s="71">
        <v>33298</v>
      </c>
      <c r="L56" s="71">
        <v>8289</v>
      </c>
      <c r="M56" s="74">
        <v>1176</v>
      </c>
    </row>
    <row r="57" spans="1:13" s="28" customFormat="1" ht="14.25" customHeight="1">
      <c r="A57" s="113" t="s">
        <v>23</v>
      </c>
      <c r="B57" s="64"/>
      <c r="C57" s="64"/>
      <c r="D57" s="69">
        <f>+D56/D42*100</f>
        <v>3.7544597630269125</v>
      </c>
      <c r="E57" s="69">
        <f>+E56/E42*100</f>
        <v>1.990303914924673</v>
      </c>
      <c r="F57" s="69">
        <f>+F56/F42*100</f>
        <v>5.209290119406902</v>
      </c>
      <c r="G57" s="70">
        <f>+G56/G42*100</f>
        <v>7.0088924818108325</v>
      </c>
      <c r="H57" s="64"/>
      <c r="I57" s="64"/>
      <c r="J57" s="72">
        <f>+J56/J42*100</f>
        <v>25.242758563695716</v>
      </c>
      <c r="K57" s="72">
        <f>+K56/K42*100</f>
        <v>30.366979170466568</v>
      </c>
      <c r="L57" s="72">
        <f>+L56/L42*100</f>
        <v>17.15012827940081</v>
      </c>
      <c r="M57" s="73">
        <f>+M56/M42*100</f>
        <v>10.295018821675567</v>
      </c>
    </row>
    <row r="58" spans="1:13" s="28" customFormat="1" ht="12" customHeight="1">
      <c r="A58" s="113"/>
      <c r="B58" s="71"/>
      <c r="C58" s="71"/>
      <c r="D58" s="69"/>
      <c r="E58" s="69"/>
      <c r="F58" s="69"/>
      <c r="G58" s="70"/>
      <c r="H58" s="71"/>
      <c r="I58" s="71"/>
      <c r="J58" s="71"/>
      <c r="K58" s="71"/>
      <c r="L58" s="71"/>
      <c r="M58" s="74"/>
    </row>
    <row r="59" spans="1:13" ht="14.25" customHeight="1">
      <c r="A59" s="117" t="s">
        <v>39</v>
      </c>
      <c r="B59" s="54"/>
      <c r="C59" s="54"/>
      <c r="D59" s="54"/>
      <c r="E59" s="54"/>
      <c r="F59" s="54"/>
      <c r="G59" s="55"/>
      <c r="H59" s="54"/>
      <c r="I59" s="54"/>
      <c r="J59" s="54"/>
      <c r="K59" s="54"/>
      <c r="L59" s="54"/>
      <c r="M59" s="55"/>
    </row>
    <row r="60" spans="1:13" ht="14.25" customHeight="1">
      <c r="A60" s="122" t="s">
        <v>60</v>
      </c>
      <c r="B60" s="54"/>
      <c r="C60" s="54"/>
      <c r="D60" s="54"/>
      <c r="E60" s="54"/>
      <c r="F60" s="54"/>
      <c r="G60" s="55"/>
      <c r="H60" s="54"/>
      <c r="I60" s="54"/>
      <c r="J60" s="54"/>
      <c r="K60" s="54"/>
      <c r="L60" s="54"/>
      <c r="M60" s="55"/>
    </row>
    <row r="61" spans="1:13" ht="14.25" customHeight="1">
      <c r="A61" s="113" t="s">
        <v>21</v>
      </c>
      <c r="B61" s="56">
        <v>80416</v>
      </c>
      <c r="C61" s="56">
        <v>6815</v>
      </c>
      <c r="D61" s="56">
        <v>73601</v>
      </c>
      <c r="E61" s="56">
        <v>60068</v>
      </c>
      <c r="F61" s="56">
        <v>11795</v>
      </c>
      <c r="G61" s="55">
        <v>1738</v>
      </c>
      <c r="H61" s="56">
        <v>78089</v>
      </c>
      <c r="I61" s="56">
        <v>11494</v>
      </c>
      <c r="J61" s="56">
        <v>66595</v>
      </c>
      <c r="K61" s="56">
        <v>57151</v>
      </c>
      <c r="L61" s="56">
        <v>8637</v>
      </c>
      <c r="M61" s="57">
        <v>807</v>
      </c>
    </row>
    <row r="62" spans="1:13" ht="14.25" customHeight="1">
      <c r="A62" s="113" t="s">
        <v>10</v>
      </c>
      <c r="B62" s="51">
        <f aca="true" t="shared" si="12" ref="B62:M62">+B61/B8*100</f>
        <v>34.58232094093363</v>
      </c>
      <c r="C62" s="51">
        <f t="shared" si="12"/>
        <v>11.79718875502008</v>
      </c>
      <c r="D62" s="51">
        <f t="shared" si="12"/>
        <v>42.11378578335727</v>
      </c>
      <c r="E62" s="51">
        <f t="shared" si="12"/>
        <v>38.605105529705135</v>
      </c>
      <c r="F62" s="51">
        <f t="shared" si="12"/>
        <v>69.8549007995262</v>
      </c>
      <c r="G62" s="52">
        <f t="shared" si="12"/>
        <v>76.02799650043744</v>
      </c>
      <c r="H62" s="51">
        <f t="shared" si="12"/>
        <v>24.541394688129532</v>
      </c>
      <c r="I62" s="51">
        <f t="shared" si="12"/>
        <v>10.55900050525929</v>
      </c>
      <c r="J62" s="51">
        <f t="shared" si="12"/>
        <v>31.812188900247445</v>
      </c>
      <c r="K62" s="51">
        <f t="shared" si="12"/>
        <v>29.514046684569305</v>
      </c>
      <c r="L62" s="51">
        <f t="shared" si="12"/>
        <v>59.50806118230674</v>
      </c>
      <c r="M62" s="52">
        <f t="shared" si="12"/>
        <v>68.15878378378379</v>
      </c>
    </row>
    <row r="63" spans="1:13" ht="14.25" customHeight="1">
      <c r="A63" s="113" t="s">
        <v>24</v>
      </c>
      <c r="B63" s="56">
        <v>170951</v>
      </c>
      <c r="C63" s="56">
        <v>11116</v>
      </c>
      <c r="D63" s="56">
        <v>159835</v>
      </c>
      <c r="E63" s="56">
        <v>118274</v>
      </c>
      <c r="F63" s="56">
        <v>34393</v>
      </c>
      <c r="G63" s="55">
        <v>7168</v>
      </c>
      <c r="H63" s="56">
        <v>167438</v>
      </c>
      <c r="I63" s="56">
        <v>20546</v>
      </c>
      <c r="J63" s="56">
        <v>146892</v>
      </c>
      <c r="K63" s="56">
        <v>117844</v>
      </c>
      <c r="L63" s="56">
        <v>25708</v>
      </c>
      <c r="M63" s="57">
        <v>3340</v>
      </c>
    </row>
    <row r="64" spans="1:13" ht="14.25" customHeight="1">
      <c r="A64" s="113" t="s">
        <v>8</v>
      </c>
      <c r="B64" s="47">
        <f>+B63/$B$63*100</f>
        <v>100</v>
      </c>
      <c r="C64" s="51">
        <f>+C63/$B$63*100</f>
        <v>6.502448069914771</v>
      </c>
      <c r="D64" s="51">
        <f>+D63/$B$63*100</f>
        <v>93.49755193008524</v>
      </c>
      <c r="E64" s="51">
        <f>E63/D63*100</f>
        <v>73.99755998373323</v>
      </c>
      <c r="F64" s="51">
        <f>F63/D63*100</f>
        <v>21.51781524697344</v>
      </c>
      <c r="G64" s="52">
        <f>G63/D63*100</f>
        <v>4.484624769293333</v>
      </c>
      <c r="H64" s="53">
        <f>+H63/$H$63*100</f>
        <v>100</v>
      </c>
      <c r="I64" s="51">
        <f>+I63/$H$63*100</f>
        <v>12.27081068813531</v>
      </c>
      <c r="J64" s="51">
        <f>+J63/$H$63*100</f>
        <v>87.72918931186469</v>
      </c>
      <c r="K64" s="51">
        <f>K63/J63*100</f>
        <v>80.22492715736732</v>
      </c>
      <c r="L64" s="51">
        <f>L63/J63*100</f>
        <v>17.501293467309313</v>
      </c>
      <c r="M64" s="52">
        <f>M63/J63*100</f>
        <v>2.273779375323367</v>
      </c>
    </row>
    <row r="65" spans="1:20" ht="14.25" customHeight="1">
      <c r="A65" s="113" t="s">
        <v>25</v>
      </c>
      <c r="B65" s="51">
        <f aca="true" t="shared" si="13" ref="B65:M65">+B63/B8</f>
        <v>0.735162448663642</v>
      </c>
      <c r="C65" s="51">
        <f t="shared" si="13"/>
        <v>0.1924248719013987</v>
      </c>
      <c r="D65" s="51">
        <f t="shared" si="13"/>
        <v>0.9145605291616838</v>
      </c>
      <c r="E65" s="51">
        <f t="shared" si="13"/>
        <v>0.760135221985141</v>
      </c>
      <c r="F65" s="51">
        <f t="shared" si="13"/>
        <v>2.0368966538347646</v>
      </c>
      <c r="G65" s="52">
        <f t="shared" si="13"/>
        <v>3.1356080489938756</v>
      </c>
      <c r="H65" s="51">
        <f t="shared" si="13"/>
        <v>0.526215221579356</v>
      </c>
      <c r="I65" s="51">
        <f t="shared" si="13"/>
        <v>0.18874649763446788</v>
      </c>
      <c r="J65" s="51">
        <f t="shared" si="13"/>
        <v>0.7016977328530892</v>
      </c>
      <c r="K65" s="51">
        <f t="shared" si="13"/>
        <v>0.6085726089650899</v>
      </c>
      <c r="L65" s="51">
        <f t="shared" si="13"/>
        <v>1.7712553396720407</v>
      </c>
      <c r="M65" s="52">
        <f t="shared" si="13"/>
        <v>2.820945945945946</v>
      </c>
      <c r="O65" s="37"/>
      <c r="P65" s="37"/>
      <c r="Q65" s="37"/>
      <c r="R65" s="37"/>
      <c r="S65" s="37"/>
      <c r="T65" s="37"/>
    </row>
    <row r="66" spans="1:20" ht="12" customHeight="1">
      <c r="A66" s="113"/>
      <c r="B66" s="51"/>
      <c r="C66" s="51"/>
      <c r="D66" s="51"/>
      <c r="E66" s="51"/>
      <c r="F66" s="51"/>
      <c r="G66" s="52"/>
      <c r="H66" s="51"/>
      <c r="I66" s="51"/>
      <c r="J66" s="51"/>
      <c r="K66" s="51"/>
      <c r="L66" s="51"/>
      <c r="M66" s="52"/>
      <c r="O66" s="37"/>
      <c r="P66" s="37"/>
      <c r="Q66" s="37"/>
      <c r="R66" s="37"/>
      <c r="S66" s="37"/>
      <c r="T66" s="37"/>
    </row>
    <row r="67" spans="1:20" ht="14.25" customHeight="1">
      <c r="A67" s="117" t="s">
        <v>26</v>
      </c>
      <c r="B67" s="54"/>
      <c r="C67" s="54"/>
      <c r="D67" s="54"/>
      <c r="E67" s="54"/>
      <c r="F67" s="54"/>
      <c r="G67" s="55"/>
      <c r="H67" s="54"/>
      <c r="I67" s="54"/>
      <c r="J67" s="54"/>
      <c r="K67" s="54"/>
      <c r="L67" s="54"/>
      <c r="M67" s="55"/>
      <c r="O67" s="37"/>
      <c r="P67" s="37"/>
      <c r="Q67" s="37"/>
      <c r="R67" s="37"/>
      <c r="S67" s="37"/>
      <c r="T67" s="37"/>
    </row>
    <row r="68" spans="1:13" ht="14.25" customHeight="1">
      <c r="A68" s="113" t="s">
        <v>27</v>
      </c>
      <c r="B68" s="54">
        <v>36975</v>
      </c>
      <c r="C68" s="54">
        <v>5940</v>
      </c>
      <c r="D68" s="54">
        <v>31035</v>
      </c>
      <c r="E68" s="54">
        <v>25504</v>
      </c>
      <c r="F68" s="54">
        <v>4634</v>
      </c>
      <c r="G68" s="55">
        <v>897</v>
      </c>
      <c r="H68" s="56">
        <v>36951</v>
      </c>
      <c r="I68" s="56">
        <v>8038</v>
      </c>
      <c r="J68" s="56">
        <v>28913</v>
      </c>
      <c r="K68" s="56">
        <v>24485</v>
      </c>
      <c r="L68" s="56">
        <v>3983</v>
      </c>
      <c r="M68" s="57">
        <v>445</v>
      </c>
    </row>
    <row r="69" spans="1:13" ht="14.25" customHeight="1">
      <c r="A69" s="113" t="s">
        <v>10</v>
      </c>
      <c r="B69" s="58">
        <f aca="true" t="shared" si="14" ref="B69:M69">+B68/B8*100</f>
        <v>15.900832132797213</v>
      </c>
      <c r="C69" s="58">
        <f t="shared" si="14"/>
        <v>10.28250934773577</v>
      </c>
      <c r="D69" s="58">
        <f t="shared" si="14"/>
        <v>17.757929128496798</v>
      </c>
      <c r="E69" s="58">
        <f t="shared" si="14"/>
        <v>16.39116686804288</v>
      </c>
      <c r="F69" s="58">
        <f t="shared" si="14"/>
        <v>27.44447734675748</v>
      </c>
      <c r="G69" s="59">
        <f t="shared" si="14"/>
        <v>39.23884514435695</v>
      </c>
      <c r="H69" s="58">
        <f t="shared" si="14"/>
        <v>11.612763322888938</v>
      </c>
      <c r="I69" s="58">
        <f t="shared" si="14"/>
        <v>7.384134858297736</v>
      </c>
      <c r="J69" s="58">
        <f t="shared" si="14"/>
        <v>13.811634772473225</v>
      </c>
      <c r="K69" s="58">
        <f t="shared" si="14"/>
        <v>12.644598223507538</v>
      </c>
      <c r="L69" s="58">
        <f t="shared" si="14"/>
        <v>27.44246933994764</v>
      </c>
      <c r="M69" s="59">
        <f t="shared" si="14"/>
        <v>37.58445945945946</v>
      </c>
    </row>
    <row r="70" spans="1:13" ht="14.25" customHeight="1">
      <c r="A70" s="113" t="s">
        <v>55</v>
      </c>
      <c r="B70" s="54">
        <v>73482</v>
      </c>
      <c r="C70" s="54">
        <v>10152</v>
      </c>
      <c r="D70" s="54">
        <v>63330</v>
      </c>
      <c r="E70" s="54">
        <v>48423</v>
      </c>
      <c r="F70" s="54">
        <v>11809</v>
      </c>
      <c r="G70" s="55">
        <v>3098</v>
      </c>
      <c r="H70" s="56">
        <v>86199</v>
      </c>
      <c r="I70" s="56">
        <v>17267</v>
      </c>
      <c r="J70" s="56">
        <v>68932</v>
      </c>
      <c r="K70" s="56">
        <v>56193</v>
      </c>
      <c r="L70" s="56">
        <v>11159</v>
      </c>
      <c r="M70" s="57">
        <v>1580</v>
      </c>
    </row>
    <row r="71" spans="1:13" ht="14.25" customHeight="1">
      <c r="A71" s="113" t="s">
        <v>12</v>
      </c>
      <c r="B71" s="61">
        <v>100</v>
      </c>
      <c r="C71" s="58">
        <f>+C70/$B$70*100</f>
        <v>13.815628317138891</v>
      </c>
      <c r="D71" s="58">
        <f>+D70/$B$70*100</f>
        <v>86.1843716828611</v>
      </c>
      <c r="E71" s="51">
        <f>E70/D70*100</f>
        <v>76.4613927048792</v>
      </c>
      <c r="F71" s="51">
        <f>F70/D70*100</f>
        <v>18.646770882678034</v>
      </c>
      <c r="G71" s="52">
        <f>G70/D70*100</f>
        <v>4.89183641244276</v>
      </c>
      <c r="H71" s="61">
        <f>+H70/$H$70*100</f>
        <v>100</v>
      </c>
      <c r="I71" s="58">
        <f>+I70/$H$70*100</f>
        <v>20.031554890427962</v>
      </c>
      <c r="J71" s="58">
        <f>+J70/$H$70*100</f>
        <v>79.96844510957204</v>
      </c>
      <c r="K71" s="51">
        <f>K70/J70*100</f>
        <v>81.51946846167237</v>
      </c>
      <c r="L71" s="51">
        <f>L70/J70*100</f>
        <v>16.188417570939475</v>
      </c>
      <c r="M71" s="52">
        <f>M70/J70*100</f>
        <v>2.2921139673881505</v>
      </c>
    </row>
    <row r="72" spans="1:13" ht="14.25" customHeight="1">
      <c r="A72" s="113" t="s">
        <v>61</v>
      </c>
      <c r="B72" s="58">
        <f aca="true" t="shared" si="15" ref="B72:M72">+B70/B8</f>
        <v>0.316004042402219</v>
      </c>
      <c r="C72" s="58">
        <f t="shared" si="15"/>
        <v>0.17573743248857499</v>
      </c>
      <c r="D72" s="58">
        <f t="shared" si="15"/>
        <v>0.3623681816361212</v>
      </c>
      <c r="E72" s="58">
        <f t="shared" si="15"/>
        <v>0.31120979973778246</v>
      </c>
      <c r="F72" s="58">
        <f t="shared" si="15"/>
        <v>0.6993781462836838</v>
      </c>
      <c r="G72" s="59">
        <f t="shared" si="15"/>
        <v>1.3552055993000875</v>
      </c>
      <c r="H72" s="58">
        <f t="shared" si="15"/>
        <v>0.2709016226001201</v>
      </c>
      <c r="I72" s="58">
        <f t="shared" si="15"/>
        <v>0.15862385742501492</v>
      </c>
      <c r="J72" s="58">
        <f t="shared" si="15"/>
        <v>0.32928565286761124</v>
      </c>
      <c r="K72" s="58">
        <f t="shared" si="15"/>
        <v>0.2901931419128279</v>
      </c>
      <c r="L72" s="58">
        <f t="shared" si="15"/>
        <v>0.7688438748794267</v>
      </c>
      <c r="M72" s="59">
        <f t="shared" si="15"/>
        <v>1.3344594594594594</v>
      </c>
    </row>
    <row r="73" spans="1:13" ht="12" customHeight="1">
      <c r="A73" s="113"/>
      <c r="B73" s="51"/>
      <c r="C73" s="51"/>
      <c r="D73" s="51"/>
      <c r="E73" s="51"/>
      <c r="F73" s="51"/>
      <c r="G73" s="52"/>
      <c r="H73" s="51"/>
      <c r="I73" s="51"/>
      <c r="J73" s="51"/>
      <c r="K73" s="51"/>
      <c r="L73" s="51"/>
      <c r="M73" s="52"/>
    </row>
    <row r="74" spans="1:13" ht="14.25" customHeight="1">
      <c r="A74" s="117" t="s">
        <v>28</v>
      </c>
      <c r="B74" s="54"/>
      <c r="C74" s="54"/>
      <c r="D74" s="54"/>
      <c r="E74" s="54"/>
      <c r="F74" s="54"/>
      <c r="G74" s="55"/>
      <c r="H74" s="54"/>
      <c r="I74" s="54"/>
      <c r="J74" s="54"/>
      <c r="K74" s="54"/>
      <c r="L74" s="54"/>
      <c r="M74" s="55"/>
    </row>
    <row r="75" spans="1:13" ht="14.25" customHeight="1">
      <c r="A75" s="113" t="s">
        <v>27</v>
      </c>
      <c r="B75" s="47">
        <v>184283</v>
      </c>
      <c r="C75" s="47">
        <v>37387</v>
      </c>
      <c r="D75" s="47">
        <v>146896</v>
      </c>
      <c r="E75" s="47">
        <v>129546</v>
      </c>
      <c r="F75" s="47">
        <v>15233</v>
      </c>
      <c r="G75" s="48">
        <v>2117</v>
      </c>
      <c r="H75" s="56">
        <v>231464</v>
      </c>
      <c r="I75" s="56">
        <v>66417</v>
      </c>
      <c r="J75" s="56">
        <v>165047</v>
      </c>
      <c r="K75" s="56">
        <v>151863</v>
      </c>
      <c r="L75" s="56">
        <v>12197</v>
      </c>
      <c r="M75" s="57">
        <v>987</v>
      </c>
    </row>
    <row r="76" spans="1:13" ht="14.25" customHeight="1">
      <c r="A76" s="113" t="s">
        <v>29</v>
      </c>
      <c r="B76" s="51">
        <f aca="true" t="shared" si="16" ref="B76:M76">+B75/B8*100</f>
        <v>79.24957533274561</v>
      </c>
      <c r="C76" s="51">
        <f t="shared" si="16"/>
        <v>64.71922171444399</v>
      </c>
      <c r="D76" s="51">
        <f t="shared" si="16"/>
        <v>84.05248130367862</v>
      </c>
      <c r="E76" s="51">
        <f t="shared" si="16"/>
        <v>83.25792436823569</v>
      </c>
      <c r="F76" s="51">
        <f t="shared" si="16"/>
        <v>90.21616819662422</v>
      </c>
      <c r="G76" s="52">
        <f t="shared" si="16"/>
        <v>92.6071741032371</v>
      </c>
      <c r="H76" s="51">
        <f t="shared" si="16"/>
        <v>72.74327216500677</v>
      </c>
      <c r="I76" s="51">
        <f t="shared" si="16"/>
        <v>61.01419319277939</v>
      </c>
      <c r="J76" s="51">
        <f t="shared" si="16"/>
        <v>78.84235064823396</v>
      </c>
      <c r="K76" s="51">
        <f t="shared" si="16"/>
        <v>78.42542863044825</v>
      </c>
      <c r="L76" s="51">
        <f t="shared" si="16"/>
        <v>84.03610307289514</v>
      </c>
      <c r="M76" s="52">
        <f t="shared" si="16"/>
        <v>83.36148648648648</v>
      </c>
    </row>
    <row r="77" spans="1:13" ht="14.25" customHeight="1">
      <c r="A77" s="113" t="s">
        <v>56</v>
      </c>
      <c r="B77" s="47">
        <v>1357721</v>
      </c>
      <c r="C77" s="47">
        <f>B77-D77</f>
        <v>205465</v>
      </c>
      <c r="D77" s="47">
        <v>1152256</v>
      </c>
      <c r="E77" s="47">
        <v>956436</v>
      </c>
      <c r="F77" s="47">
        <v>165449</v>
      </c>
      <c r="G77" s="48">
        <v>30371</v>
      </c>
      <c r="H77" s="56">
        <v>1318524</v>
      </c>
      <c r="I77" s="56">
        <v>312875</v>
      </c>
      <c r="J77" s="56">
        <v>1005649</v>
      </c>
      <c r="K77" s="56">
        <v>893506</v>
      </c>
      <c r="L77" s="56">
        <v>101644</v>
      </c>
      <c r="M77" s="57">
        <v>10499</v>
      </c>
    </row>
    <row r="78" spans="1:13" ht="14.25" customHeight="1">
      <c r="A78" s="113" t="s">
        <v>8</v>
      </c>
      <c r="B78" s="47">
        <f>+B77/$B$77*100</f>
        <v>100</v>
      </c>
      <c r="C78" s="51">
        <f>C77/B77*100</f>
        <v>15.133079623869705</v>
      </c>
      <c r="D78" s="51">
        <f>+D77/$B$77*100</f>
        <v>84.8669203761303</v>
      </c>
      <c r="E78" s="51">
        <f>E77/D77*100</f>
        <v>83.00551266385247</v>
      </c>
      <c r="F78" s="51">
        <f>F77/D77*100</f>
        <v>14.358701538546988</v>
      </c>
      <c r="G78" s="52">
        <f>G77/D77*100</f>
        <v>2.635785797600533</v>
      </c>
      <c r="H78" s="53">
        <f>+H77/$H$77*100</f>
        <v>100</v>
      </c>
      <c r="I78" s="51">
        <f>+I77/$H$77*100</f>
        <v>23.729185058444138</v>
      </c>
      <c r="J78" s="51">
        <f>+J77/$H$77*100</f>
        <v>76.27081494155587</v>
      </c>
      <c r="K78" s="51">
        <f>K77/J77*100</f>
        <v>88.84869372912418</v>
      </c>
      <c r="L78" s="51">
        <f>L77/J77*100</f>
        <v>10.107303840604425</v>
      </c>
      <c r="M78" s="52">
        <f>M77/J77*100</f>
        <v>1.0440024302713968</v>
      </c>
    </row>
    <row r="79" spans="1:13" ht="14.25" customHeight="1">
      <c r="A79" s="113" t="s">
        <v>62</v>
      </c>
      <c r="B79" s="51">
        <f aca="true" t="shared" si="17" ref="B79:M79">+B77/B8</f>
        <v>5.838781258735244</v>
      </c>
      <c r="C79" s="51">
        <f t="shared" si="17"/>
        <v>3.556726907630522</v>
      </c>
      <c r="D79" s="51">
        <f t="shared" si="17"/>
        <v>6.593098239370133</v>
      </c>
      <c r="E79" s="51">
        <f t="shared" si="17"/>
        <v>6.146918943931721</v>
      </c>
      <c r="F79" s="51">
        <f t="shared" si="17"/>
        <v>9.798578620076992</v>
      </c>
      <c r="G79" s="52">
        <f t="shared" si="17"/>
        <v>13.28565179352581</v>
      </c>
      <c r="H79" s="51">
        <f t="shared" si="17"/>
        <v>4.143786946915865</v>
      </c>
      <c r="I79" s="51">
        <f t="shared" si="17"/>
        <v>2.8742363694823387</v>
      </c>
      <c r="J79" s="51">
        <f t="shared" si="17"/>
        <v>4.803948638087686</v>
      </c>
      <c r="K79" s="51">
        <f t="shared" si="17"/>
        <v>4.614263581904565</v>
      </c>
      <c r="L79" s="51">
        <f t="shared" si="17"/>
        <v>7.0031693537274355</v>
      </c>
      <c r="M79" s="52">
        <f t="shared" si="17"/>
        <v>8.86739864864865</v>
      </c>
    </row>
    <row r="80" spans="1:13" ht="12" customHeight="1">
      <c r="A80" s="113"/>
      <c r="B80" s="51"/>
      <c r="C80" s="51"/>
      <c r="D80" s="51"/>
      <c r="E80" s="51"/>
      <c r="F80" s="51"/>
      <c r="G80" s="52"/>
      <c r="H80" s="51"/>
      <c r="I80" s="51"/>
      <c r="J80" s="51"/>
      <c r="K80" s="51"/>
      <c r="L80" s="51"/>
      <c r="M80" s="52"/>
    </row>
    <row r="81" spans="1:13" ht="14.25" customHeight="1">
      <c r="A81" s="117" t="s">
        <v>40</v>
      </c>
      <c r="B81" s="47"/>
      <c r="C81" s="47"/>
      <c r="D81" s="47"/>
      <c r="E81" s="47"/>
      <c r="F81" s="47"/>
      <c r="G81" s="48"/>
      <c r="H81" s="54"/>
      <c r="I81" s="54"/>
      <c r="J81" s="54"/>
      <c r="K81" s="54"/>
      <c r="L81" s="54"/>
      <c r="M81" s="55"/>
    </row>
    <row r="82" spans="1:13" ht="14.25" customHeight="1">
      <c r="A82" s="113" t="s">
        <v>27</v>
      </c>
      <c r="B82" s="47">
        <v>163809</v>
      </c>
      <c r="C82" s="47">
        <v>30541</v>
      </c>
      <c r="D82" s="47">
        <v>133268</v>
      </c>
      <c r="E82" s="47">
        <v>116741</v>
      </c>
      <c r="F82" s="47">
        <v>14447</v>
      </c>
      <c r="G82" s="48">
        <v>2080</v>
      </c>
      <c r="H82" s="56">
        <v>194410</v>
      </c>
      <c r="I82" s="56">
        <v>52700</v>
      </c>
      <c r="J82" s="56">
        <v>141710</v>
      </c>
      <c r="K82" s="56">
        <v>129666</v>
      </c>
      <c r="L82" s="56">
        <v>11115</v>
      </c>
      <c r="M82" s="57">
        <v>929</v>
      </c>
    </row>
    <row r="83" spans="1:13" ht="14.25" customHeight="1">
      <c r="A83" s="113" t="s">
        <v>29</v>
      </c>
      <c r="B83" s="51">
        <f aca="true" t="shared" si="18" ref="B83:M83">+B82/B8*100</f>
        <v>70.44487926548692</v>
      </c>
      <c r="C83" s="51">
        <f t="shared" si="18"/>
        <v>52.86837003185154</v>
      </c>
      <c r="D83" s="51">
        <f t="shared" si="18"/>
        <v>76.25467050415696</v>
      </c>
      <c r="E83" s="51">
        <f t="shared" si="18"/>
        <v>75.02827836191162</v>
      </c>
      <c r="F83" s="51">
        <f t="shared" si="18"/>
        <v>85.5611489487711</v>
      </c>
      <c r="G83" s="52">
        <f t="shared" si="18"/>
        <v>90.98862642169728</v>
      </c>
      <c r="H83" s="51">
        <f t="shared" si="18"/>
        <v>61.09813855113092</v>
      </c>
      <c r="I83" s="51">
        <f t="shared" si="18"/>
        <v>48.41302650314639</v>
      </c>
      <c r="J83" s="51">
        <f t="shared" si="18"/>
        <v>67.69435076288109</v>
      </c>
      <c r="K83" s="51">
        <f t="shared" si="18"/>
        <v>66.96240446188804</v>
      </c>
      <c r="L83" s="51">
        <f t="shared" si="18"/>
        <v>76.58123191401405</v>
      </c>
      <c r="M83" s="52">
        <f t="shared" si="18"/>
        <v>78.46283783783784</v>
      </c>
    </row>
    <row r="84" spans="1:13" ht="14.25" customHeight="1">
      <c r="A84" s="113" t="s">
        <v>30</v>
      </c>
      <c r="B84" s="47">
        <v>682040</v>
      </c>
      <c r="C84" s="47">
        <v>103591</v>
      </c>
      <c r="D84" s="47">
        <v>578449</v>
      </c>
      <c r="E84" s="47">
        <v>466391</v>
      </c>
      <c r="F84" s="47">
        <v>92082</v>
      </c>
      <c r="G84" s="48">
        <v>19976</v>
      </c>
      <c r="H84" s="56">
        <v>808213</v>
      </c>
      <c r="I84" s="56">
        <v>187637</v>
      </c>
      <c r="J84" s="56">
        <v>620576</v>
      </c>
      <c r="K84" s="56">
        <v>544725</v>
      </c>
      <c r="L84" s="56">
        <v>67938</v>
      </c>
      <c r="M84" s="57">
        <v>7913</v>
      </c>
    </row>
    <row r="85" spans="1:13" ht="14.25" customHeight="1">
      <c r="A85" s="113" t="s">
        <v>8</v>
      </c>
      <c r="B85" s="47">
        <f>+B84/$B$84*100</f>
        <v>100</v>
      </c>
      <c r="C85" s="51">
        <f>+C84/$B$84*100</f>
        <v>15.188405372118938</v>
      </c>
      <c r="D85" s="51">
        <f>+D84/$B$84*100</f>
        <v>84.81159462788106</v>
      </c>
      <c r="E85" s="51">
        <f>E84/D84*100</f>
        <v>80.62785137496996</v>
      </c>
      <c r="F85" s="51">
        <f>F84/D84*100</f>
        <v>15.918775898998874</v>
      </c>
      <c r="G85" s="52">
        <f>G84/D84*100</f>
        <v>3.4533727260311626</v>
      </c>
      <c r="H85" s="53">
        <f>+H84/$H$84*100</f>
        <v>100</v>
      </c>
      <c r="I85" s="51">
        <f>+I84/$H$84*100</f>
        <v>23.21628085665536</v>
      </c>
      <c r="J85" s="51">
        <f>+J84/$H$84*100</f>
        <v>76.78371914334464</v>
      </c>
      <c r="K85" s="51">
        <f>K84/J84*100</f>
        <v>87.77732300314547</v>
      </c>
      <c r="L85" s="51">
        <f>L84/J84*100</f>
        <v>10.947571288609293</v>
      </c>
      <c r="M85" s="52">
        <f>M84/J84*100</f>
        <v>1.2751057082452433</v>
      </c>
    </row>
    <row r="86" spans="1:13" ht="14.25" customHeight="1">
      <c r="A86" s="119" t="s">
        <v>63</v>
      </c>
      <c r="B86" s="62">
        <f aca="true" t="shared" si="19" ref="B86:M86">+B84/B8</f>
        <v>2.9330638398520654</v>
      </c>
      <c r="C86" s="62">
        <f t="shared" si="19"/>
        <v>1.7932246226284447</v>
      </c>
      <c r="D86" s="62">
        <f t="shared" si="19"/>
        <v>3.3098296589173013</v>
      </c>
      <c r="E86" s="62">
        <f t="shared" si="19"/>
        <v>2.99744852052752</v>
      </c>
      <c r="F86" s="62">
        <f t="shared" si="19"/>
        <v>5.453479419603198</v>
      </c>
      <c r="G86" s="63">
        <f t="shared" si="19"/>
        <v>8.738407699037621</v>
      </c>
      <c r="H86" s="62">
        <f t="shared" si="19"/>
        <v>2.5400087368358197</v>
      </c>
      <c r="I86" s="62">
        <f t="shared" si="19"/>
        <v>1.7237334068255936</v>
      </c>
      <c r="J86" s="62">
        <f t="shared" si="19"/>
        <v>2.9644689449598256</v>
      </c>
      <c r="K86" s="62">
        <f t="shared" si="19"/>
        <v>2.8130809750051644</v>
      </c>
      <c r="L86" s="62">
        <f t="shared" si="19"/>
        <v>4.680859859446052</v>
      </c>
      <c r="M86" s="63">
        <f t="shared" si="19"/>
        <v>6.683277027027027</v>
      </c>
    </row>
    <row r="87" spans="1:13" ht="14.25" customHeight="1">
      <c r="A87" s="126" t="s">
        <v>34</v>
      </c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</row>
    <row r="88" ht="15" customHeight="1">
      <c r="A88" s="2"/>
    </row>
  </sheetData>
  <sheetProtection/>
  <mergeCells count="12">
    <mergeCell ref="A1:M1"/>
    <mergeCell ref="A4:A6"/>
    <mergeCell ref="B4:G4"/>
    <mergeCell ref="H4:M4"/>
    <mergeCell ref="B5:B6"/>
    <mergeCell ref="C5:C6"/>
    <mergeCell ref="D5:G5"/>
    <mergeCell ref="H5:H6"/>
    <mergeCell ref="I5:I6"/>
    <mergeCell ref="A46:M46"/>
    <mergeCell ref="A87:M87"/>
    <mergeCell ref="J5:M5"/>
  </mergeCells>
  <printOptions horizontalCentered="1"/>
  <pageMargins left="1" right="0.75" top="1" bottom="1" header="0.5" footer="0.5"/>
  <pageSetup firstPageNumber="21" useFirstPageNumber="1" horizontalDpi="600" verticalDpi="600" orientation="portrait" r:id="rId1"/>
  <headerFooter alignWithMargins="0">
    <oddFooter>&amp;L&amp;"Arial Narrow,Regular"&amp;8           Zila series: Lakshmipur&amp;C&amp;"Arial Narrow,Regular"&amp;9&amp;P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8"/>
  <sheetViews>
    <sheetView view="pageBreakPreview" zoomScaleSheetLayoutView="100" zoomScalePageLayoutView="0" workbookViewId="0" topLeftCell="A1">
      <selection activeCell="I5" sqref="I5:I6"/>
    </sheetView>
  </sheetViews>
  <sheetFormatPr defaultColWidth="9.140625" defaultRowHeight="15" customHeight="1"/>
  <cols>
    <col min="1" max="1" width="19.00390625" style="2" customWidth="1"/>
    <col min="2" max="2" width="5.8515625" style="2" customWidth="1"/>
    <col min="3" max="3" width="6.28125" style="2" customWidth="1"/>
    <col min="4" max="4" width="5.28125" style="2" customWidth="1"/>
    <col min="5" max="5" width="5.7109375" style="2" customWidth="1"/>
    <col min="6" max="6" width="5.57421875" style="2" customWidth="1"/>
    <col min="7" max="7" width="5.00390625" style="2" customWidth="1"/>
    <col min="8" max="8" width="5.7109375" style="2" customWidth="1"/>
    <col min="9" max="9" width="6.28125" style="2" customWidth="1"/>
    <col min="10" max="12" width="5.8515625" style="2" customWidth="1"/>
    <col min="13" max="13" width="5.57421875" style="2" customWidth="1"/>
    <col min="14" max="16384" width="9.140625" style="2" customWidth="1"/>
  </cols>
  <sheetData>
    <row r="1" spans="1:13" ht="15" customHeight="1">
      <c r="A1" s="133" t="s">
        <v>42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ht="9" customHeight="1"/>
    <row r="3" spans="1:12" ht="15" customHeight="1">
      <c r="A3" s="80" t="s">
        <v>48</v>
      </c>
      <c r="B3" s="79"/>
      <c r="C3" s="79"/>
      <c r="D3" s="79"/>
      <c r="E3" s="79"/>
      <c r="F3" s="79"/>
      <c r="G3" s="79"/>
      <c r="H3" s="80" t="s">
        <v>53</v>
      </c>
      <c r="L3" s="2" t="s">
        <v>0</v>
      </c>
    </row>
    <row r="4" spans="1:13" ht="15" customHeight="1">
      <c r="A4" s="127" t="s">
        <v>1</v>
      </c>
      <c r="B4" s="132">
        <v>1996</v>
      </c>
      <c r="C4" s="132"/>
      <c r="D4" s="132"/>
      <c r="E4" s="132"/>
      <c r="F4" s="132"/>
      <c r="G4" s="132"/>
      <c r="H4" s="132">
        <v>2008</v>
      </c>
      <c r="I4" s="132"/>
      <c r="J4" s="132"/>
      <c r="K4" s="132"/>
      <c r="L4" s="132"/>
      <c r="M4" s="132"/>
    </row>
    <row r="5" spans="1:13" ht="15" customHeight="1">
      <c r="A5" s="127"/>
      <c r="B5" s="134" t="s">
        <v>2</v>
      </c>
      <c r="C5" s="134" t="s">
        <v>64</v>
      </c>
      <c r="D5" s="127" t="s">
        <v>3</v>
      </c>
      <c r="E5" s="127"/>
      <c r="F5" s="127"/>
      <c r="G5" s="127"/>
      <c r="H5" s="124" t="s">
        <v>2</v>
      </c>
      <c r="I5" s="134" t="s">
        <v>64</v>
      </c>
      <c r="J5" s="127" t="s">
        <v>3</v>
      </c>
      <c r="K5" s="127"/>
      <c r="L5" s="127"/>
      <c r="M5" s="127"/>
    </row>
    <row r="6" spans="1:13" ht="15" customHeight="1">
      <c r="A6" s="127"/>
      <c r="B6" s="134"/>
      <c r="C6" s="134"/>
      <c r="D6" s="4" t="s">
        <v>35</v>
      </c>
      <c r="E6" s="4" t="s">
        <v>4</v>
      </c>
      <c r="F6" s="4" t="s">
        <v>5</v>
      </c>
      <c r="G6" s="4" t="s">
        <v>6</v>
      </c>
      <c r="H6" s="135"/>
      <c r="I6" s="134"/>
      <c r="J6" s="4" t="s">
        <v>35</v>
      </c>
      <c r="K6" s="4" t="s">
        <v>4</v>
      </c>
      <c r="L6" s="4" t="s">
        <v>5</v>
      </c>
      <c r="M6" s="4" t="s">
        <v>6</v>
      </c>
    </row>
    <row r="7" spans="1:13" ht="14.25" customHeight="1">
      <c r="A7" s="106"/>
      <c r="B7" s="95"/>
      <c r="C7" s="95"/>
      <c r="D7" s="96"/>
      <c r="E7" s="96"/>
      <c r="F7" s="96"/>
      <c r="G7" s="97"/>
      <c r="H7" s="98"/>
      <c r="I7" s="98"/>
      <c r="J7" s="96"/>
      <c r="K7" s="96"/>
      <c r="L7" s="96"/>
      <c r="M7" s="97"/>
    </row>
    <row r="8" spans="1:13" ht="14.25" customHeight="1">
      <c r="A8" s="112" t="s">
        <v>7</v>
      </c>
      <c r="B8" s="5"/>
      <c r="C8" s="5"/>
      <c r="D8" s="5"/>
      <c r="E8" s="5"/>
      <c r="F8" s="5"/>
      <c r="G8" s="10"/>
      <c r="H8" s="56">
        <v>39970</v>
      </c>
      <c r="I8" s="56">
        <v>15612</v>
      </c>
      <c r="J8" s="56">
        <v>24358</v>
      </c>
      <c r="K8" s="56">
        <v>207779</v>
      </c>
      <c r="L8" s="56">
        <v>3249</v>
      </c>
      <c r="M8" s="57">
        <v>330</v>
      </c>
    </row>
    <row r="9" spans="1:13" ht="14.25" customHeight="1">
      <c r="A9" s="113" t="s">
        <v>8</v>
      </c>
      <c r="B9" s="5"/>
      <c r="C9" s="7"/>
      <c r="D9" s="7"/>
      <c r="E9" s="7"/>
      <c r="F9" s="7"/>
      <c r="G9" s="8"/>
      <c r="H9" s="53">
        <f>+H8/$H$8*100</f>
        <v>100</v>
      </c>
      <c r="I9" s="51">
        <f>+I8/$H$8*100</f>
        <v>39.05929447085314</v>
      </c>
      <c r="J9" s="51">
        <f>+J8/$H$8*100</f>
        <v>60.940705529146854</v>
      </c>
      <c r="K9" s="13">
        <f>K8/J8*100</f>
        <v>853.0215945479924</v>
      </c>
      <c r="L9" s="13">
        <f>L8/J8*100</f>
        <v>13.338533541341654</v>
      </c>
      <c r="M9" s="40">
        <f>M8/J8*100</f>
        <v>1.354791033746613</v>
      </c>
    </row>
    <row r="10" spans="1:13" ht="14.25" customHeight="1">
      <c r="A10" s="113"/>
      <c r="B10" s="5"/>
      <c r="C10" s="5"/>
      <c r="D10" s="5"/>
      <c r="E10" s="5"/>
      <c r="F10" s="5"/>
      <c r="G10" s="10"/>
      <c r="H10" s="54"/>
      <c r="I10" s="54"/>
      <c r="J10" s="54"/>
      <c r="K10" s="54"/>
      <c r="L10" s="54"/>
      <c r="M10" s="55"/>
    </row>
    <row r="11" spans="1:13" ht="14.25" customHeight="1">
      <c r="A11" s="114" t="s">
        <v>37</v>
      </c>
      <c r="B11" s="11"/>
      <c r="C11" s="11"/>
      <c r="D11" s="11"/>
      <c r="E11" s="11"/>
      <c r="F11" s="11"/>
      <c r="G11" s="12"/>
      <c r="H11" s="54"/>
      <c r="I11" s="54"/>
      <c r="J11" s="54"/>
      <c r="K11" s="54"/>
      <c r="L11" s="54"/>
      <c r="M11" s="55"/>
    </row>
    <row r="12" spans="1:13" ht="14.25" customHeight="1">
      <c r="A12" s="115" t="s">
        <v>9</v>
      </c>
      <c r="B12" s="5"/>
      <c r="C12" s="5"/>
      <c r="D12" s="5"/>
      <c r="E12" s="5"/>
      <c r="F12" s="5"/>
      <c r="G12" s="10"/>
      <c r="H12" s="56">
        <v>24594</v>
      </c>
      <c r="I12" s="56">
        <v>12028</v>
      </c>
      <c r="J12" s="56">
        <v>12566</v>
      </c>
      <c r="K12" s="56">
        <v>11281</v>
      </c>
      <c r="L12" s="56">
        <v>1163</v>
      </c>
      <c r="M12" s="57">
        <v>122</v>
      </c>
    </row>
    <row r="13" spans="1:13" ht="14.25" customHeight="1">
      <c r="A13" s="113" t="s">
        <v>8</v>
      </c>
      <c r="B13" s="5"/>
      <c r="C13" s="7"/>
      <c r="D13" s="7"/>
      <c r="E13" s="7"/>
      <c r="F13" s="7"/>
      <c r="G13" s="8"/>
      <c r="H13" s="54">
        <f>+H12/$H$12*100</f>
        <v>100</v>
      </c>
      <c r="I13" s="58">
        <f>+I12/$H$12*100</f>
        <v>48.90623729364886</v>
      </c>
      <c r="J13" s="58">
        <f>+J12/$H$12*100</f>
        <v>51.09376270635114</v>
      </c>
      <c r="K13" s="13">
        <f>K12/J12*100</f>
        <v>89.77399331529524</v>
      </c>
      <c r="L13" s="13">
        <f>L12/J12*100</f>
        <v>9.255132898296992</v>
      </c>
      <c r="M13" s="40">
        <f>M12/J12*100</f>
        <v>0.9708737864077669</v>
      </c>
    </row>
    <row r="14" spans="1:13" ht="14.25" customHeight="1">
      <c r="A14" s="113" t="s">
        <v>10</v>
      </c>
      <c r="B14" s="7"/>
      <c r="C14" s="7"/>
      <c r="D14" s="7"/>
      <c r="E14" s="7"/>
      <c r="F14" s="7"/>
      <c r="G14" s="8"/>
      <c r="H14" s="51">
        <f aca="true" t="shared" si="0" ref="H14:M14">+H12/H8*100</f>
        <v>61.53114836127095</v>
      </c>
      <c r="I14" s="51">
        <f t="shared" si="0"/>
        <v>77.04330002562132</v>
      </c>
      <c r="J14" s="51">
        <f t="shared" si="0"/>
        <v>51.58880039412102</v>
      </c>
      <c r="K14" s="51">
        <f t="shared" si="0"/>
        <v>5.42932635155622</v>
      </c>
      <c r="L14" s="51">
        <f t="shared" si="0"/>
        <v>35.79562942443829</v>
      </c>
      <c r="M14" s="52">
        <f t="shared" si="0"/>
        <v>36.96969696969697</v>
      </c>
    </row>
    <row r="15" spans="1:13" ht="14.25" customHeight="1">
      <c r="A15" s="115"/>
      <c r="B15" s="17"/>
      <c r="C15" s="17"/>
      <c r="D15" s="17"/>
      <c r="E15" s="17"/>
      <c r="F15" s="17"/>
      <c r="G15" s="18"/>
      <c r="H15" s="54"/>
      <c r="I15" s="54"/>
      <c r="J15" s="54"/>
      <c r="K15" s="54"/>
      <c r="L15" s="54"/>
      <c r="M15" s="55"/>
    </row>
    <row r="16" spans="1:13" ht="14.25" customHeight="1">
      <c r="A16" s="115" t="s">
        <v>11</v>
      </c>
      <c r="B16" s="5"/>
      <c r="C16" s="5"/>
      <c r="D16" s="5"/>
      <c r="E16" s="5"/>
      <c r="F16" s="5"/>
      <c r="G16" s="10"/>
      <c r="H16" s="56">
        <v>11287</v>
      </c>
      <c r="I16" s="56">
        <v>146</v>
      </c>
      <c r="J16" s="56">
        <v>11141</v>
      </c>
      <c r="K16" s="56">
        <v>8888</v>
      </c>
      <c r="L16" s="56">
        <v>2046</v>
      </c>
      <c r="M16" s="57">
        <v>207</v>
      </c>
    </row>
    <row r="17" spans="1:13" ht="14.25" customHeight="1">
      <c r="A17" s="113" t="s">
        <v>12</v>
      </c>
      <c r="B17" s="5"/>
      <c r="C17" s="5"/>
      <c r="D17" s="5"/>
      <c r="E17" s="5"/>
      <c r="F17" s="5"/>
      <c r="G17" s="10"/>
      <c r="H17" s="54">
        <f>+H16/$H$16*100</f>
        <v>100</v>
      </c>
      <c r="I17" s="58">
        <f>+I16/$H$16*100</f>
        <v>1.2935235226366617</v>
      </c>
      <c r="J17" s="58">
        <f>+J16/$H$16*100</f>
        <v>98.70647647736334</v>
      </c>
      <c r="K17" s="13">
        <f>K16/J16*100</f>
        <v>79.77739879723543</v>
      </c>
      <c r="L17" s="13">
        <f>L16/J16*100</f>
        <v>18.364599228076475</v>
      </c>
      <c r="M17" s="40">
        <f>M16/J16*100</f>
        <v>1.858001974688089</v>
      </c>
    </row>
    <row r="18" spans="1:13" ht="14.25" customHeight="1">
      <c r="A18" s="113" t="s">
        <v>10</v>
      </c>
      <c r="B18" s="7"/>
      <c r="C18" s="7"/>
      <c r="D18" s="7"/>
      <c r="E18" s="7"/>
      <c r="F18" s="7"/>
      <c r="G18" s="8"/>
      <c r="H18" s="51">
        <f aca="true" t="shared" si="1" ref="H18:M18">+H16/H8*100</f>
        <v>28.238679009256945</v>
      </c>
      <c r="I18" s="51">
        <f t="shared" si="1"/>
        <v>0.935178068152703</v>
      </c>
      <c r="J18" s="51">
        <f t="shared" si="1"/>
        <v>45.73856638476065</v>
      </c>
      <c r="K18" s="51">
        <f t="shared" si="1"/>
        <v>4.2776218963417865</v>
      </c>
      <c r="L18" s="51">
        <f t="shared" si="1"/>
        <v>62.97322253000923</v>
      </c>
      <c r="M18" s="52">
        <f t="shared" si="1"/>
        <v>62.727272727272734</v>
      </c>
    </row>
    <row r="19" spans="1:13" ht="14.25" customHeight="1">
      <c r="A19" s="115"/>
      <c r="B19" s="11"/>
      <c r="C19" s="17"/>
      <c r="D19" s="17"/>
      <c r="E19" s="17"/>
      <c r="F19" s="17"/>
      <c r="G19" s="18"/>
      <c r="H19" s="54"/>
      <c r="I19" s="54"/>
      <c r="J19" s="54"/>
      <c r="K19" s="54"/>
      <c r="L19" s="54"/>
      <c r="M19" s="55"/>
    </row>
    <row r="20" spans="1:13" ht="14.25" customHeight="1">
      <c r="A20" s="115" t="s">
        <v>13</v>
      </c>
      <c r="B20" s="5"/>
      <c r="C20" s="5"/>
      <c r="D20" s="5"/>
      <c r="E20" s="5"/>
      <c r="F20" s="5"/>
      <c r="G20" s="10"/>
      <c r="H20" s="56">
        <v>4089</v>
      </c>
      <c r="I20" s="56">
        <v>3438</v>
      </c>
      <c r="J20" s="56">
        <v>651</v>
      </c>
      <c r="K20" s="56">
        <v>610</v>
      </c>
      <c r="L20" s="56">
        <v>40</v>
      </c>
      <c r="M20" s="57">
        <v>1</v>
      </c>
    </row>
    <row r="21" spans="1:13" ht="14.25" customHeight="1">
      <c r="A21" s="113" t="s">
        <v>8</v>
      </c>
      <c r="B21" s="5"/>
      <c r="C21" s="7"/>
      <c r="D21" s="7"/>
      <c r="E21" s="7"/>
      <c r="F21" s="7"/>
      <c r="G21" s="8"/>
      <c r="H21" s="54">
        <f>+H20/$H$20*100</f>
        <v>100</v>
      </c>
      <c r="I21" s="58">
        <f>+I20/$H$20*100</f>
        <v>84.07923697725606</v>
      </c>
      <c r="J21" s="58">
        <f>+J20/$H$20*100</f>
        <v>15.920763022743948</v>
      </c>
      <c r="K21" s="13">
        <f>K20/J20*100</f>
        <v>93.70199692780338</v>
      </c>
      <c r="L21" s="13">
        <f>L20/J20*100</f>
        <v>6.1443932411674345</v>
      </c>
      <c r="M21" s="40">
        <f>M20/J20*100</f>
        <v>0.15360983102918588</v>
      </c>
    </row>
    <row r="22" spans="1:13" ht="14.25" customHeight="1">
      <c r="A22" s="113" t="s">
        <v>10</v>
      </c>
      <c r="B22" s="7"/>
      <c r="C22" s="7"/>
      <c r="D22" s="7"/>
      <c r="E22" s="7"/>
      <c r="F22" s="7"/>
      <c r="G22" s="8"/>
      <c r="H22" s="51">
        <f aca="true" t="shared" si="2" ref="H22:M22">+H20/H8*100</f>
        <v>10.230172629472104</v>
      </c>
      <c r="I22" s="51">
        <f t="shared" si="2"/>
        <v>22.02152190622598</v>
      </c>
      <c r="J22" s="51">
        <f t="shared" si="2"/>
        <v>2.6726332211183186</v>
      </c>
      <c r="K22" s="51">
        <f t="shared" si="2"/>
        <v>0.2935811607525303</v>
      </c>
      <c r="L22" s="51">
        <f t="shared" si="2"/>
        <v>1.2311480455524777</v>
      </c>
      <c r="M22" s="52">
        <f t="shared" si="2"/>
        <v>0.30303030303030304</v>
      </c>
    </row>
    <row r="23" spans="1:13" ht="14.25" customHeight="1">
      <c r="A23" s="115"/>
      <c r="B23" s="5"/>
      <c r="C23" s="5"/>
      <c r="D23" s="5"/>
      <c r="E23" s="5"/>
      <c r="F23" s="5"/>
      <c r="G23" s="10"/>
      <c r="H23" s="54"/>
      <c r="I23" s="54"/>
      <c r="J23" s="54"/>
      <c r="K23" s="54"/>
      <c r="L23" s="54"/>
      <c r="M23" s="55"/>
    </row>
    <row r="24" spans="1:13" ht="14.25" customHeight="1">
      <c r="A24" s="112" t="s">
        <v>14</v>
      </c>
      <c r="B24" s="5"/>
      <c r="C24" s="5"/>
      <c r="D24" s="5"/>
      <c r="E24" s="5"/>
      <c r="F24" s="5"/>
      <c r="G24" s="10"/>
      <c r="H24" s="56">
        <v>17600</v>
      </c>
      <c r="I24" s="56">
        <v>7100</v>
      </c>
      <c r="J24" s="56">
        <v>10500</v>
      </c>
      <c r="K24" s="56">
        <v>9425</v>
      </c>
      <c r="L24" s="56">
        <v>1013</v>
      </c>
      <c r="M24" s="57">
        <v>62</v>
      </c>
    </row>
    <row r="25" spans="1:13" ht="14.25" customHeight="1">
      <c r="A25" s="113" t="s">
        <v>12</v>
      </c>
      <c r="B25" s="7"/>
      <c r="C25" s="7"/>
      <c r="D25" s="7"/>
      <c r="E25" s="7"/>
      <c r="F25" s="7"/>
      <c r="G25" s="8"/>
      <c r="H25" s="54">
        <f>+H24/$H$24*100</f>
        <v>100</v>
      </c>
      <c r="I25" s="58">
        <f>+I24/$H$24*100</f>
        <v>40.340909090909086</v>
      </c>
      <c r="J25" s="58">
        <f>+J24/$H$24*100</f>
        <v>59.65909090909091</v>
      </c>
      <c r="K25" s="13">
        <f>K24/J24*100</f>
        <v>89.76190476190476</v>
      </c>
      <c r="L25" s="13">
        <f>L24/J24*100</f>
        <v>9.647619047619047</v>
      </c>
      <c r="M25" s="40">
        <f>M24/J24*100</f>
        <v>0.5904761904761905</v>
      </c>
    </row>
    <row r="26" spans="1:13" ht="14.25" customHeight="1">
      <c r="A26" s="113" t="s">
        <v>10</v>
      </c>
      <c r="B26" s="7"/>
      <c r="C26" s="7"/>
      <c r="D26" s="7"/>
      <c r="E26" s="7"/>
      <c r="F26" s="7"/>
      <c r="G26" s="8"/>
      <c r="H26" s="51">
        <f aca="true" t="shared" si="3" ref="H26:M26">+H24/H8*100</f>
        <v>44.03302476857643</v>
      </c>
      <c r="I26" s="51">
        <f t="shared" si="3"/>
        <v>45.477837560850624</v>
      </c>
      <c r="J26" s="51">
        <f t="shared" si="3"/>
        <v>43.10698743739223</v>
      </c>
      <c r="K26" s="51">
        <f t="shared" si="3"/>
        <v>4.536069573922292</v>
      </c>
      <c r="L26" s="51">
        <f t="shared" si="3"/>
        <v>31.1788242536165</v>
      </c>
      <c r="M26" s="52">
        <f t="shared" si="3"/>
        <v>18.787878787878785</v>
      </c>
    </row>
    <row r="27" spans="1:13" ht="14.25" customHeight="1">
      <c r="A27" s="115"/>
      <c r="B27" s="5"/>
      <c r="C27" s="5"/>
      <c r="D27" s="5"/>
      <c r="E27" s="5"/>
      <c r="F27" s="5"/>
      <c r="G27" s="10"/>
      <c r="H27" s="54"/>
      <c r="I27" s="54"/>
      <c r="J27" s="54"/>
      <c r="K27" s="54"/>
      <c r="L27" s="54"/>
      <c r="M27" s="55"/>
    </row>
    <row r="28" spans="1:13" ht="14.25" customHeight="1">
      <c r="A28" s="112" t="s">
        <v>15</v>
      </c>
      <c r="B28" s="5"/>
      <c r="C28" s="5"/>
      <c r="D28" s="5"/>
      <c r="E28" s="5"/>
      <c r="F28" s="5"/>
      <c r="G28" s="10"/>
      <c r="H28" s="56">
        <v>29143</v>
      </c>
      <c r="I28" s="56">
        <v>1539</v>
      </c>
      <c r="J28" s="56">
        <v>27604</v>
      </c>
      <c r="K28" s="56">
        <v>15948</v>
      </c>
      <c r="L28" s="56">
        <v>9027</v>
      </c>
      <c r="M28" s="57">
        <v>2629</v>
      </c>
    </row>
    <row r="29" spans="1:13" ht="14.25" customHeight="1">
      <c r="A29" s="113" t="s">
        <v>12</v>
      </c>
      <c r="B29" s="7"/>
      <c r="C29" s="7"/>
      <c r="D29" s="7"/>
      <c r="E29" s="7"/>
      <c r="F29" s="7"/>
      <c r="G29" s="8"/>
      <c r="H29" s="54">
        <f>+H28/$H$28*100</f>
        <v>100</v>
      </c>
      <c r="I29" s="58">
        <f>+I28/$H$28*100</f>
        <v>5.280856466389871</v>
      </c>
      <c r="J29" s="58">
        <f>+J28/$H$28*100</f>
        <v>94.71914353361012</v>
      </c>
      <c r="K29" s="13">
        <f>K28/J28*100</f>
        <v>57.77423561802637</v>
      </c>
      <c r="L29" s="13">
        <f>L28/J28*100</f>
        <v>32.701782350384</v>
      </c>
      <c r="M29" s="40">
        <f>M28/J28*100</f>
        <v>9.523982031589624</v>
      </c>
    </row>
    <row r="30" spans="1:13" ht="14.25" customHeight="1">
      <c r="A30" s="113" t="s">
        <v>16</v>
      </c>
      <c r="B30" s="7"/>
      <c r="C30" s="7"/>
      <c r="D30" s="7"/>
      <c r="E30" s="7"/>
      <c r="F30" s="7"/>
      <c r="G30" s="8"/>
      <c r="H30" s="51">
        <f aca="true" t="shared" si="4" ref="H30:M30">+H28/H33*100</f>
        <v>84.40885130046921</v>
      </c>
      <c r="I30" s="51">
        <f t="shared" si="4"/>
        <v>142.2365988909427</v>
      </c>
      <c r="J30" s="51">
        <f t="shared" si="4"/>
        <v>82.53797392656381</v>
      </c>
      <c r="K30" s="51">
        <f t="shared" si="4"/>
        <v>91.19917653113741</v>
      </c>
      <c r="L30" s="51">
        <f t="shared" si="4"/>
        <v>72.00861518825782</v>
      </c>
      <c r="M30" s="52">
        <f t="shared" si="4"/>
        <v>76.84887459807074</v>
      </c>
    </row>
    <row r="31" spans="1:13" ht="14.25" customHeight="1">
      <c r="A31" s="113" t="s">
        <v>17</v>
      </c>
      <c r="B31" s="7"/>
      <c r="C31" s="7"/>
      <c r="D31" s="7"/>
      <c r="E31" s="7"/>
      <c r="F31" s="7"/>
      <c r="G31" s="8"/>
      <c r="H31" s="51">
        <f aca="true" t="shared" si="5" ref="H31:M31">+H28/H8</f>
        <v>0.7291218413810358</v>
      </c>
      <c r="I31" s="51">
        <f t="shared" si="5"/>
        <v>0.09857801691006918</v>
      </c>
      <c r="J31" s="51">
        <f t="shared" si="5"/>
        <v>1.1332621725921668</v>
      </c>
      <c r="K31" s="51">
        <f t="shared" si="5"/>
        <v>0.07675462871608776</v>
      </c>
      <c r="L31" s="51">
        <f t="shared" si="5"/>
        <v>2.778393351800554</v>
      </c>
      <c r="M31" s="52">
        <f t="shared" si="5"/>
        <v>7.966666666666667</v>
      </c>
    </row>
    <row r="32" spans="1:13" ht="14.25" customHeight="1">
      <c r="A32" s="115"/>
      <c r="B32" s="5"/>
      <c r="C32" s="5"/>
      <c r="D32" s="5"/>
      <c r="E32" s="5"/>
      <c r="F32" s="5"/>
      <c r="G32" s="10"/>
      <c r="H32" s="54"/>
      <c r="I32" s="54"/>
      <c r="J32" s="54"/>
      <c r="K32" s="54"/>
      <c r="L32" s="54"/>
      <c r="M32" s="55"/>
    </row>
    <row r="33" spans="1:13" ht="14.25" customHeight="1">
      <c r="A33" s="114" t="s">
        <v>38</v>
      </c>
      <c r="B33" s="5"/>
      <c r="C33" s="5"/>
      <c r="D33" s="5"/>
      <c r="E33" s="5"/>
      <c r="F33" s="5"/>
      <c r="G33" s="10"/>
      <c r="H33" s="56">
        <v>34526</v>
      </c>
      <c r="I33" s="56">
        <v>1082</v>
      </c>
      <c r="J33" s="56">
        <v>33444</v>
      </c>
      <c r="K33" s="56">
        <v>17487</v>
      </c>
      <c r="L33" s="56">
        <v>12536</v>
      </c>
      <c r="M33" s="57">
        <v>3421</v>
      </c>
    </row>
    <row r="34" spans="1:13" ht="14.25" customHeight="1">
      <c r="A34" s="113" t="s">
        <v>12</v>
      </c>
      <c r="B34" s="5"/>
      <c r="C34" s="7"/>
      <c r="D34" s="7"/>
      <c r="E34" s="7"/>
      <c r="F34" s="7"/>
      <c r="G34" s="8"/>
      <c r="H34" s="54">
        <f>+H33/$H$33*100</f>
        <v>100</v>
      </c>
      <c r="I34" s="58">
        <f>+I33/$H$33*100</f>
        <v>3.133870126860917</v>
      </c>
      <c r="J34" s="58">
        <f>+J33/$H$33*100</f>
        <v>96.86612987313909</v>
      </c>
      <c r="K34" s="13">
        <f>K33/J33*100</f>
        <v>52.28740581270183</v>
      </c>
      <c r="L34" s="13">
        <f>L33/J33*100</f>
        <v>37.48355459873221</v>
      </c>
      <c r="M34" s="40">
        <f>M33/J33*100</f>
        <v>10.22903958856596</v>
      </c>
    </row>
    <row r="35" spans="1:13" ht="14.25" customHeight="1">
      <c r="A35" s="113" t="s">
        <v>17</v>
      </c>
      <c r="B35" s="7"/>
      <c r="C35" s="7"/>
      <c r="D35" s="7"/>
      <c r="E35" s="7"/>
      <c r="F35" s="7"/>
      <c r="G35" s="8"/>
      <c r="H35" s="51">
        <f aca="true" t="shared" si="6" ref="H35:M35">+H33/H8</f>
        <v>0.8637978483862897</v>
      </c>
      <c r="I35" s="51">
        <f t="shared" si="6"/>
        <v>0.06930566231104279</v>
      </c>
      <c r="J35" s="51">
        <f t="shared" si="6"/>
        <v>1.3730191312915674</v>
      </c>
      <c r="K35" s="51">
        <f t="shared" si="6"/>
        <v>0.08416153701769669</v>
      </c>
      <c r="L35" s="51">
        <f t="shared" si="6"/>
        <v>3.858417974761465</v>
      </c>
      <c r="M35" s="52">
        <f t="shared" si="6"/>
        <v>10.366666666666667</v>
      </c>
    </row>
    <row r="36" spans="1:13" ht="14.25" customHeight="1">
      <c r="A36" s="116"/>
      <c r="B36" s="11"/>
      <c r="C36" s="11"/>
      <c r="D36" s="11"/>
      <c r="E36" s="11"/>
      <c r="F36" s="11"/>
      <c r="G36" s="12"/>
      <c r="H36" s="54"/>
      <c r="I36" s="54"/>
      <c r="J36" s="54"/>
      <c r="K36" s="54"/>
      <c r="L36" s="54"/>
      <c r="M36" s="55"/>
    </row>
    <row r="37" spans="1:13" ht="14.25" customHeight="1">
      <c r="A37" s="117" t="s">
        <v>57</v>
      </c>
      <c r="B37" s="5"/>
      <c r="C37" s="5"/>
      <c r="D37" s="5"/>
      <c r="E37" s="5"/>
      <c r="F37" s="5"/>
      <c r="G37" s="10"/>
      <c r="H37" s="56">
        <v>2319</v>
      </c>
      <c r="I37" s="56">
        <v>600</v>
      </c>
      <c r="J37" s="56">
        <v>1719</v>
      </c>
      <c r="K37" s="56">
        <v>1290</v>
      </c>
      <c r="L37" s="56">
        <v>359</v>
      </c>
      <c r="M37" s="57">
        <v>69</v>
      </c>
    </row>
    <row r="38" spans="1:13" ht="14.25" customHeight="1">
      <c r="A38" s="113" t="s">
        <v>12</v>
      </c>
      <c r="B38" s="9"/>
      <c r="C38" s="7"/>
      <c r="D38" s="7"/>
      <c r="E38" s="7"/>
      <c r="F38" s="7"/>
      <c r="G38" s="8"/>
      <c r="H38" s="61">
        <f>+H37/$H$37*100</f>
        <v>100</v>
      </c>
      <c r="I38" s="58">
        <f>+I37/$H$37*100</f>
        <v>25.873221216041397</v>
      </c>
      <c r="J38" s="58">
        <f>+J37/$H$37*100</f>
        <v>74.1267787839586</v>
      </c>
      <c r="K38" s="13">
        <f>K37/J37*100</f>
        <v>75.04363001745202</v>
      </c>
      <c r="L38" s="13">
        <f>L37/J37*100</f>
        <v>20.884235020360677</v>
      </c>
      <c r="M38" s="40">
        <f>M37/J37*100</f>
        <v>4.013961605584642</v>
      </c>
    </row>
    <row r="39" spans="1:13" ht="14.25" customHeight="1">
      <c r="A39" s="113" t="s">
        <v>18</v>
      </c>
      <c r="B39" s="7"/>
      <c r="C39" s="7"/>
      <c r="D39" s="7"/>
      <c r="E39" s="7"/>
      <c r="F39" s="7"/>
      <c r="G39" s="8"/>
      <c r="H39" s="51">
        <f aca="true" t="shared" si="7" ref="H39:M39">+H37/H33*100</f>
        <v>6.7166772866825</v>
      </c>
      <c r="I39" s="51">
        <f t="shared" si="7"/>
        <v>55.45286506469501</v>
      </c>
      <c r="J39" s="51">
        <f t="shared" si="7"/>
        <v>5.139935414424112</v>
      </c>
      <c r="K39" s="51">
        <f t="shared" si="7"/>
        <v>7.3769085606450515</v>
      </c>
      <c r="L39" s="51">
        <f t="shared" si="7"/>
        <v>2.8637523931078492</v>
      </c>
      <c r="M39" s="52">
        <f t="shared" si="7"/>
        <v>2.0169541069862613</v>
      </c>
    </row>
    <row r="40" spans="1:13" ht="14.25" customHeight="1">
      <c r="A40" s="113" t="s">
        <v>17</v>
      </c>
      <c r="B40" s="7"/>
      <c r="C40" s="7"/>
      <c r="D40" s="7"/>
      <c r="E40" s="7"/>
      <c r="F40" s="7"/>
      <c r="G40" s="8"/>
      <c r="H40" s="51">
        <f aca="true" t="shared" si="8" ref="H40:M40">+H37/H8</f>
        <v>0.05801851388541406</v>
      </c>
      <c r="I40" s="51">
        <f t="shared" si="8"/>
        <v>0.03843197540353574</v>
      </c>
      <c r="J40" s="51">
        <f t="shared" si="8"/>
        <v>0.07057229657607357</v>
      </c>
      <c r="K40" s="51">
        <f t="shared" si="8"/>
        <v>0.00620851962902892</v>
      </c>
      <c r="L40" s="51">
        <f t="shared" si="8"/>
        <v>0.11049553708833487</v>
      </c>
      <c r="M40" s="52">
        <f t="shared" si="8"/>
        <v>0.20909090909090908</v>
      </c>
    </row>
    <row r="41" spans="1:13" ht="14.25" customHeight="1">
      <c r="A41" s="118"/>
      <c r="B41" s="5"/>
      <c r="C41" s="5"/>
      <c r="D41" s="5"/>
      <c r="E41" s="5"/>
      <c r="F41" s="5"/>
      <c r="G41" s="10"/>
      <c r="H41" s="54"/>
      <c r="I41" s="54"/>
      <c r="J41" s="54"/>
      <c r="K41" s="54"/>
      <c r="L41" s="54"/>
      <c r="M41" s="55"/>
    </row>
    <row r="42" spans="1:13" ht="14.25" customHeight="1">
      <c r="A42" s="117" t="s">
        <v>49</v>
      </c>
      <c r="B42" s="5"/>
      <c r="C42" s="5"/>
      <c r="D42" s="5"/>
      <c r="E42" s="5"/>
      <c r="F42" s="5"/>
      <c r="G42" s="10"/>
      <c r="H42" s="56">
        <v>29243</v>
      </c>
      <c r="I42" s="56">
        <v>130</v>
      </c>
      <c r="J42" s="56">
        <v>29113</v>
      </c>
      <c r="K42" s="56">
        <v>14619</v>
      </c>
      <c r="L42" s="56">
        <v>11368</v>
      </c>
      <c r="M42" s="57">
        <v>3127</v>
      </c>
    </row>
    <row r="43" spans="1:13" ht="14.25" customHeight="1">
      <c r="A43" s="113" t="s">
        <v>12</v>
      </c>
      <c r="B43" s="5"/>
      <c r="C43" s="7"/>
      <c r="D43" s="7"/>
      <c r="E43" s="7"/>
      <c r="F43" s="7"/>
      <c r="G43" s="8"/>
      <c r="H43" s="54">
        <f>+H42/$H$42*100</f>
        <v>100</v>
      </c>
      <c r="I43" s="58">
        <f>+I42/$H$42*100</f>
        <v>0.44455083267790585</v>
      </c>
      <c r="J43" s="58">
        <f>+J42/$H$42*100</f>
        <v>99.5554491673221</v>
      </c>
      <c r="K43" s="13">
        <f>K42/J42*100</f>
        <v>50.21468072682307</v>
      </c>
      <c r="L43" s="13">
        <f>L42/J42*100</f>
        <v>39.04784804039432</v>
      </c>
      <c r="M43" s="40">
        <f>M42/J42*100</f>
        <v>10.740906124411776</v>
      </c>
    </row>
    <row r="44" spans="1:13" ht="14.25" customHeight="1">
      <c r="A44" s="113" t="s">
        <v>16</v>
      </c>
      <c r="B44" s="7"/>
      <c r="C44" s="7"/>
      <c r="D44" s="7"/>
      <c r="E44" s="7"/>
      <c r="F44" s="7"/>
      <c r="G44" s="8"/>
      <c r="H44" s="51">
        <f aca="true" t="shared" si="9" ref="H44:M44">+H42/H33*100</f>
        <v>84.6984880959277</v>
      </c>
      <c r="I44" s="51">
        <f t="shared" si="9"/>
        <v>12.014787430683919</v>
      </c>
      <c r="J44" s="51">
        <f t="shared" si="9"/>
        <v>87.04999401985408</v>
      </c>
      <c r="K44" s="51">
        <f t="shared" si="9"/>
        <v>83.59924515354264</v>
      </c>
      <c r="L44" s="51">
        <f t="shared" si="9"/>
        <v>90.68283343969368</v>
      </c>
      <c r="M44" s="52">
        <f t="shared" si="9"/>
        <v>91.40602163110202</v>
      </c>
    </row>
    <row r="45" spans="1:13" ht="14.25" customHeight="1">
      <c r="A45" s="119" t="s">
        <v>17</v>
      </c>
      <c r="B45" s="21"/>
      <c r="C45" s="21"/>
      <c r="D45" s="21"/>
      <c r="E45" s="21"/>
      <c r="F45" s="21"/>
      <c r="G45" s="22"/>
      <c r="H45" s="62">
        <f aca="true" t="shared" si="10" ref="H45:M45">+H42/H8</f>
        <v>0.7316237177883412</v>
      </c>
      <c r="I45" s="62">
        <f t="shared" si="10"/>
        <v>0.00832692800409941</v>
      </c>
      <c r="J45" s="62">
        <f t="shared" si="10"/>
        <v>1.195213071680762</v>
      </c>
      <c r="K45" s="62">
        <f t="shared" si="10"/>
        <v>0.07035840965641378</v>
      </c>
      <c r="L45" s="62">
        <f t="shared" si="10"/>
        <v>3.4989227454601415</v>
      </c>
      <c r="M45" s="63">
        <f t="shared" si="10"/>
        <v>9.475757575757576</v>
      </c>
    </row>
    <row r="46" spans="1:13" ht="17.25" customHeight="1">
      <c r="A46" s="136" t="s">
        <v>34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</row>
    <row r="47" spans="1:13" ht="12.75" customHeight="1">
      <c r="A47" s="107"/>
      <c r="B47" s="105"/>
      <c r="C47" s="105"/>
      <c r="D47" s="105"/>
      <c r="E47" s="105"/>
      <c r="F47" s="105"/>
      <c r="G47" s="108"/>
      <c r="H47" s="105"/>
      <c r="I47" s="105"/>
      <c r="J47" s="105"/>
      <c r="K47" s="105"/>
      <c r="L47" s="105"/>
      <c r="M47" s="108"/>
    </row>
    <row r="48" spans="1:13" s="28" customFormat="1" ht="14.25" customHeight="1">
      <c r="A48" s="120" t="s">
        <v>19</v>
      </c>
      <c r="B48" s="11"/>
      <c r="C48" s="11"/>
      <c r="D48" s="5"/>
      <c r="E48" s="5"/>
      <c r="F48" s="5"/>
      <c r="G48" s="10"/>
      <c r="H48" s="82"/>
      <c r="I48" s="82"/>
      <c r="J48" s="67">
        <v>63070</v>
      </c>
      <c r="K48" s="67">
        <v>30387</v>
      </c>
      <c r="L48" s="67">
        <v>12905</v>
      </c>
      <c r="M48" s="68">
        <v>6875</v>
      </c>
    </row>
    <row r="49" spans="1:15" s="28" customFormat="1" ht="14.25" customHeight="1">
      <c r="A49" s="113" t="s">
        <v>8</v>
      </c>
      <c r="B49" s="11"/>
      <c r="C49" s="11"/>
      <c r="D49" s="5"/>
      <c r="E49" s="7"/>
      <c r="F49" s="7"/>
      <c r="G49" s="8"/>
      <c r="H49" s="82"/>
      <c r="I49" s="82"/>
      <c r="J49" s="71">
        <v>100</v>
      </c>
      <c r="K49" s="72">
        <f>K48/J48*100</f>
        <v>48.17980022197558</v>
      </c>
      <c r="L49" s="72">
        <f>L48/J48*100</f>
        <v>20.461392104011416</v>
      </c>
      <c r="M49" s="73">
        <f>M48/J48*100</f>
        <v>10.900586649754242</v>
      </c>
      <c r="N49" s="32"/>
      <c r="O49" s="32"/>
    </row>
    <row r="50" spans="1:13" s="28" customFormat="1" ht="11.25" customHeight="1">
      <c r="A50" s="118"/>
      <c r="B50" s="11"/>
      <c r="C50" s="11"/>
      <c r="D50" s="5"/>
      <c r="E50" s="5"/>
      <c r="F50" s="5"/>
      <c r="G50" s="10"/>
      <c r="H50" s="81"/>
      <c r="I50" s="81"/>
      <c r="J50" s="71"/>
      <c r="K50" s="71"/>
      <c r="L50" s="71"/>
      <c r="M50" s="74"/>
    </row>
    <row r="51" spans="1:13" s="28" customFormat="1" ht="14.25" customHeight="1">
      <c r="A51" s="120" t="s">
        <v>58</v>
      </c>
      <c r="B51" s="5"/>
      <c r="C51" s="5"/>
      <c r="D51" s="5"/>
      <c r="E51" s="5"/>
      <c r="F51" s="38"/>
      <c r="G51" s="10"/>
      <c r="H51" s="82"/>
      <c r="I51" s="82"/>
      <c r="J51" s="67">
        <v>248.75</v>
      </c>
      <c r="K51" s="67">
        <v>252</v>
      </c>
      <c r="L51" s="67">
        <v>247</v>
      </c>
      <c r="M51" s="68">
        <v>236</v>
      </c>
    </row>
    <row r="52" spans="1:13" s="28" customFormat="1" ht="11.25" customHeight="1">
      <c r="A52" s="121"/>
      <c r="B52" s="11"/>
      <c r="C52" s="11"/>
      <c r="D52" s="11"/>
      <c r="E52" s="11"/>
      <c r="F52" s="11"/>
      <c r="G52" s="12"/>
      <c r="H52" s="81"/>
      <c r="I52" s="81"/>
      <c r="J52" s="71"/>
      <c r="K52" s="71"/>
      <c r="L52" s="71"/>
      <c r="M52" s="74"/>
    </row>
    <row r="53" spans="1:13" s="28" customFormat="1" ht="14.25" customHeight="1">
      <c r="A53" s="120" t="s">
        <v>20</v>
      </c>
      <c r="B53" s="5"/>
      <c r="C53" s="5"/>
      <c r="D53" s="5"/>
      <c r="E53" s="5"/>
      <c r="F53" s="5"/>
      <c r="G53" s="10"/>
      <c r="H53" s="82"/>
      <c r="I53" s="82"/>
      <c r="J53" s="71"/>
      <c r="K53" s="71"/>
      <c r="L53" s="71"/>
      <c r="M53" s="74"/>
    </row>
    <row r="54" spans="1:13" s="28" customFormat="1" ht="14.25" customHeight="1">
      <c r="A54" s="113" t="s">
        <v>21</v>
      </c>
      <c r="B54" s="11"/>
      <c r="C54" s="11"/>
      <c r="D54" s="5"/>
      <c r="E54" s="5"/>
      <c r="F54" s="5"/>
      <c r="G54" s="10"/>
      <c r="H54" s="82"/>
      <c r="I54" s="82"/>
      <c r="J54" s="65">
        <v>232</v>
      </c>
      <c r="K54" s="65">
        <v>166</v>
      </c>
      <c r="L54" s="65">
        <v>56</v>
      </c>
      <c r="M54" s="66">
        <v>10</v>
      </c>
    </row>
    <row r="55" spans="1:13" s="28" customFormat="1" ht="14.25" customHeight="1">
      <c r="A55" s="113" t="s">
        <v>22</v>
      </c>
      <c r="B55" s="11"/>
      <c r="C55" s="11"/>
      <c r="D55" s="7"/>
      <c r="E55" s="7"/>
      <c r="F55" s="7"/>
      <c r="G55" s="8"/>
      <c r="H55" s="82"/>
      <c r="I55" s="82"/>
      <c r="J55" s="69">
        <f>+J54/J8*100</f>
        <v>0.9524591509976189</v>
      </c>
      <c r="K55" s="69">
        <f>+K54/K8*100</f>
        <v>0.07989257817200006</v>
      </c>
      <c r="L55" s="69">
        <f>+L54/L8*100</f>
        <v>1.7236072637734685</v>
      </c>
      <c r="M55" s="70">
        <f>+M54/M8*100</f>
        <v>3.0303030303030303</v>
      </c>
    </row>
    <row r="56" spans="1:13" s="28" customFormat="1" ht="14.25" customHeight="1">
      <c r="A56" s="113" t="s">
        <v>59</v>
      </c>
      <c r="B56" s="11"/>
      <c r="C56" s="11"/>
      <c r="D56" s="5"/>
      <c r="E56" s="5"/>
      <c r="F56" s="5"/>
      <c r="G56" s="10"/>
      <c r="H56" s="82"/>
      <c r="I56" s="82"/>
      <c r="J56" s="65">
        <v>241</v>
      </c>
      <c r="K56" s="65">
        <v>96</v>
      </c>
      <c r="L56" s="65">
        <v>87</v>
      </c>
      <c r="M56" s="66">
        <v>58</v>
      </c>
    </row>
    <row r="57" spans="1:13" s="28" customFormat="1" ht="14.25" customHeight="1">
      <c r="A57" s="113" t="s">
        <v>23</v>
      </c>
      <c r="B57" s="11"/>
      <c r="C57" s="11"/>
      <c r="D57" s="7"/>
      <c r="E57" s="7"/>
      <c r="F57" s="7"/>
      <c r="G57" s="8"/>
      <c r="H57" s="82"/>
      <c r="I57" s="82"/>
      <c r="J57" s="69">
        <f>+J56/J42*100</f>
        <v>0.8278088826297529</v>
      </c>
      <c r="K57" s="69">
        <f>+K56/K42*100</f>
        <v>0.6566796634516725</v>
      </c>
      <c r="L57" s="69">
        <f>+L56/L42*100</f>
        <v>0.7653061224489796</v>
      </c>
      <c r="M57" s="70">
        <f>+M56/M42*100</f>
        <v>1.854812919731372</v>
      </c>
    </row>
    <row r="58" spans="1:13" ht="11.25" customHeight="1">
      <c r="A58" s="113"/>
      <c r="B58" s="11"/>
      <c r="C58" s="11"/>
      <c r="D58" s="7"/>
      <c r="E58" s="7"/>
      <c r="F58" s="7"/>
      <c r="G58" s="8"/>
      <c r="H58" s="54"/>
      <c r="I58" s="54"/>
      <c r="J58" s="54"/>
      <c r="K58" s="54"/>
      <c r="L58" s="54"/>
      <c r="M58" s="55"/>
    </row>
    <row r="59" spans="1:13" ht="14.25" customHeight="1">
      <c r="A59" s="117" t="s">
        <v>39</v>
      </c>
      <c r="B59" s="11"/>
      <c r="C59" s="11"/>
      <c r="D59" s="11"/>
      <c r="E59" s="11"/>
      <c r="F59" s="11"/>
      <c r="G59" s="12"/>
      <c r="H59" s="54"/>
      <c r="I59" s="54"/>
      <c r="J59" s="54"/>
      <c r="K59" s="54"/>
      <c r="L59" s="54"/>
      <c r="M59" s="55"/>
    </row>
    <row r="60" spans="1:13" ht="14.25" customHeight="1">
      <c r="A60" s="122" t="s">
        <v>60</v>
      </c>
      <c r="B60" s="11"/>
      <c r="C60" s="11"/>
      <c r="D60" s="11"/>
      <c r="E60" s="11"/>
      <c r="F60" s="11"/>
      <c r="G60" s="12"/>
      <c r="H60" s="54"/>
      <c r="I60" s="54"/>
      <c r="J60" s="54"/>
      <c r="K60" s="54"/>
      <c r="L60" s="54"/>
      <c r="M60" s="55"/>
    </row>
    <row r="61" spans="1:13" ht="14.25" customHeight="1">
      <c r="A61" s="113" t="s">
        <v>21</v>
      </c>
      <c r="B61" s="5"/>
      <c r="C61" s="5"/>
      <c r="D61" s="5"/>
      <c r="E61" s="5"/>
      <c r="F61" s="5"/>
      <c r="G61" s="10"/>
      <c r="H61" s="56">
        <v>9615</v>
      </c>
      <c r="I61" s="56">
        <v>1582</v>
      </c>
      <c r="J61" s="56">
        <v>8033</v>
      </c>
      <c r="K61" s="56">
        <v>5990</v>
      </c>
      <c r="L61" s="56">
        <v>1818</v>
      </c>
      <c r="M61" s="57">
        <v>225</v>
      </c>
    </row>
    <row r="62" spans="1:13" ht="14.25" customHeight="1">
      <c r="A62" s="113" t="s">
        <v>10</v>
      </c>
      <c r="B62" s="7"/>
      <c r="C62" s="7"/>
      <c r="D62" s="7"/>
      <c r="E62" s="7"/>
      <c r="F62" s="7"/>
      <c r="G62" s="8"/>
      <c r="H62" s="51">
        <f aca="true" t="shared" si="11" ref="H62:M62">+H61/H8*100</f>
        <v>24.055541656242184</v>
      </c>
      <c r="I62" s="51">
        <f t="shared" si="11"/>
        <v>10.13323084806559</v>
      </c>
      <c r="J62" s="51">
        <f t="shared" si="11"/>
        <v>32.97889810329255</v>
      </c>
      <c r="K62" s="51">
        <f t="shared" si="11"/>
        <v>2.8828707424715683</v>
      </c>
      <c r="L62" s="51">
        <f t="shared" si="11"/>
        <v>55.95567867036011</v>
      </c>
      <c r="M62" s="52">
        <f t="shared" si="11"/>
        <v>68.18181818181817</v>
      </c>
    </row>
    <row r="63" spans="1:13" ht="14.25" customHeight="1">
      <c r="A63" s="113" t="s">
        <v>24</v>
      </c>
      <c r="B63" s="5"/>
      <c r="C63" s="5"/>
      <c r="D63" s="5"/>
      <c r="E63" s="5"/>
      <c r="F63" s="5"/>
      <c r="G63" s="10"/>
      <c r="H63" s="56">
        <v>20806</v>
      </c>
      <c r="I63" s="56">
        <v>2663</v>
      </c>
      <c r="J63" s="56">
        <v>18143</v>
      </c>
      <c r="K63" s="56">
        <v>12230</v>
      </c>
      <c r="L63" s="56">
        <v>5049</v>
      </c>
      <c r="M63" s="57">
        <v>864</v>
      </c>
    </row>
    <row r="64" spans="1:13" ht="14.25" customHeight="1">
      <c r="A64" s="113" t="s">
        <v>8</v>
      </c>
      <c r="B64" s="5"/>
      <c r="C64" s="7"/>
      <c r="D64" s="7"/>
      <c r="E64" s="7"/>
      <c r="F64" s="7"/>
      <c r="G64" s="8"/>
      <c r="H64" s="53">
        <f>+H63/$H$63*100</f>
        <v>100</v>
      </c>
      <c r="I64" s="51">
        <f>+I63/$H$63*100</f>
        <v>12.799192540613285</v>
      </c>
      <c r="J64" s="51">
        <f>+J63/$H$63*100</f>
        <v>87.20080745938672</v>
      </c>
      <c r="K64" s="13">
        <f>K63/J63*100</f>
        <v>67.40891804001544</v>
      </c>
      <c r="L64" s="13">
        <f>L63/J63*100</f>
        <v>27.828914732954857</v>
      </c>
      <c r="M64" s="40">
        <f>M63/J63*100</f>
        <v>4.762167227029709</v>
      </c>
    </row>
    <row r="65" spans="1:13" ht="14.25" customHeight="1">
      <c r="A65" s="113" t="s">
        <v>25</v>
      </c>
      <c r="B65" s="7"/>
      <c r="C65" s="7"/>
      <c r="D65" s="7"/>
      <c r="E65" s="7"/>
      <c r="F65" s="7"/>
      <c r="G65" s="8"/>
      <c r="H65" s="51">
        <f aca="true" t="shared" si="12" ref="H65:M65">+H63/H8</f>
        <v>0.5205404053039779</v>
      </c>
      <c r="I65" s="51">
        <f t="shared" si="12"/>
        <v>0.17057391749935946</v>
      </c>
      <c r="J65" s="51">
        <f t="shared" si="12"/>
        <v>0.7448476886443879</v>
      </c>
      <c r="K65" s="51">
        <f t="shared" si="12"/>
        <v>0.058860616327925344</v>
      </c>
      <c r="L65" s="51">
        <f t="shared" si="12"/>
        <v>1.554016620498615</v>
      </c>
      <c r="M65" s="52">
        <f t="shared" si="12"/>
        <v>2.618181818181818</v>
      </c>
    </row>
    <row r="66" spans="1:13" ht="11.25" customHeight="1">
      <c r="A66" s="113"/>
      <c r="B66" s="7"/>
      <c r="C66" s="7"/>
      <c r="D66" s="7"/>
      <c r="E66" s="7"/>
      <c r="F66" s="7"/>
      <c r="G66" s="8"/>
      <c r="H66" s="51"/>
      <c r="I66" s="51"/>
      <c r="J66" s="51"/>
      <c r="K66" s="51"/>
      <c r="L66" s="51"/>
      <c r="M66" s="52"/>
    </row>
    <row r="67" spans="1:13" ht="14.25" customHeight="1">
      <c r="A67" s="117" t="s">
        <v>26</v>
      </c>
      <c r="B67" s="11"/>
      <c r="C67" s="11"/>
      <c r="D67" s="11"/>
      <c r="E67" s="11"/>
      <c r="F67" s="11"/>
      <c r="G67" s="12"/>
      <c r="H67" s="54"/>
      <c r="I67" s="54"/>
      <c r="J67" s="54"/>
      <c r="K67" s="54"/>
      <c r="L67" s="54"/>
      <c r="M67" s="55"/>
    </row>
    <row r="68" spans="1:13" ht="14.25" customHeight="1">
      <c r="A68" s="113" t="s">
        <v>27</v>
      </c>
      <c r="B68" s="5"/>
      <c r="C68" s="5"/>
      <c r="D68" s="5"/>
      <c r="E68" s="5"/>
      <c r="F68" s="5"/>
      <c r="G68" s="10"/>
      <c r="H68" s="56">
        <v>6547</v>
      </c>
      <c r="I68" s="56">
        <v>1582</v>
      </c>
      <c r="J68" s="56">
        <v>4967</v>
      </c>
      <c r="K68" s="56">
        <v>3852</v>
      </c>
      <c r="L68" s="56">
        <v>986</v>
      </c>
      <c r="M68" s="57">
        <v>129</v>
      </c>
    </row>
    <row r="69" spans="1:13" ht="14.25" customHeight="1">
      <c r="A69" s="113" t="s">
        <v>10</v>
      </c>
      <c r="B69" s="7"/>
      <c r="C69" s="7"/>
      <c r="D69" s="7"/>
      <c r="E69" s="7"/>
      <c r="F69" s="7"/>
      <c r="G69" s="8"/>
      <c r="H69" s="51">
        <f aca="true" t="shared" si="13" ref="H69:M69">+H68/H8*100</f>
        <v>16.37978483862897</v>
      </c>
      <c r="I69" s="51">
        <f t="shared" si="13"/>
        <v>10.13323084806559</v>
      </c>
      <c r="J69" s="51">
        <f t="shared" si="13"/>
        <v>20.39165777157402</v>
      </c>
      <c r="K69" s="51">
        <f t="shared" si="13"/>
        <v>1.8538928380635193</v>
      </c>
      <c r="L69" s="51">
        <f t="shared" si="13"/>
        <v>30.347799322868575</v>
      </c>
      <c r="M69" s="52">
        <f t="shared" si="13"/>
        <v>39.09090909090909</v>
      </c>
    </row>
    <row r="70" spans="1:13" ht="14.25" customHeight="1">
      <c r="A70" s="113" t="s">
        <v>55</v>
      </c>
      <c r="B70" s="5"/>
      <c r="C70" s="5"/>
      <c r="D70" s="5"/>
      <c r="E70" s="5"/>
      <c r="F70" s="5"/>
      <c r="G70" s="10"/>
      <c r="H70" s="56">
        <v>14150</v>
      </c>
      <c r="I70" s="56">
        <v>2966</v>
      </c>
      <c r="J70" s="56">
        <v>11184</v>
      </c>
      <c r="K70" s="56">
        <v>8065</v>
      </c>
      <c r="L70" s="56">
        <v>2603</v>
      </c>
      <c r="M70" s="57">
        <v>516</v>
      </c>
    </row>
    <row r="71" spans="1:13" ht="14.25" customHeight="1">
      <c r="A71" s="113" t="s">
        <v>12</v>
      </c>
      <c r="B71" s="5"/>
      <c r="C71" s="7"/>
      <c r="D71" s="7"/>
      <c r="E71" s="7"/>
      <c r="F71" s="7"/>
      <c r="G71" s="8"/>
      <c r="H71" s="53">
        <f>+H70/$H$70*100</f>
        <v>100</v>
      </c>
      <c r="I71" s="51">
        <f>+I70/$H$70*100</f>
        <v>20.96113074204947</v>
      </c>
      <c r="J71" s="51">
        <f>+J70/$H$70*100</f>
        <v>79.03886925795052</v>
      </c>
      <c r="K71" s="13">
        <f>K70/J70*100</f>
        <v>72.11194563662376</v>
      </c>
      <c r="L71" s="13">
        <f>L70/J70*100</f>
        <v>23.27432045779685</v>
      </c>
      <c r="M71" s="40">
        <f>M70/J70*100</f>
        <v>4.6137339055794</v>
      </c>
    </row>
    <row r="72" spans="1:13" ht="14.25" customHeight="1">
      <c r="A72" s="113" t="s">
        <v>61</v>
      </c>
      <c r="B72" s="7"/>
      <c r="C72" s="7"/>
      <c r="D72" s="7"/>
      <c r="E72" s="7"/>
      <c r="F72" s="7"/>
      <c r="G72" s="8"/>
      <c r="H72" s="51">
        <f aca="true" t="shared" si="14" ref="H72:M72">+H70/H8</f>
        <v>0.3540155116337253</v>
      </c>
      <c r="I72" s="51">
        <f t="shared" si="14"/>
        <v>0.18998206507814502</v>
      </c>
      <c r="J72" s="51">
        <f t="shared" si="14"/>
        <v>0.45915099761885214</v>
      </c>
      <c r="K72" s="51">
        <f t="shared" si="14"/>
        <v>0.03881527969621569</v>
      </c>
      <c r="L72" s="51">
        <f t="shared" si="14"/>
        <v>0.8011695906432749</v>
      </c>
      <c r="M72" s="52">
        <f t="shared" si="14"/>
        <v>1.5636363636363637</v>
      </c>
    </row>
    <row r="73" spans="1:13" ht="11.25" customHeight="1">
      <c r="A73" s="113"/>
      <c r="B73" s="7"/>
      <c r="C73" s="7"/>
      <c r="D73" s="7"/>
      <c r="E73" s="7"/>
      <c r="F73" s="7"/>
      <c r="G73" s="8"/>
      <c r="H73" s="51"/>
      <c r="I73" s="51"/>
      <c r="J73" s="51"/>
      <c r="K73" s="51"/>
      <c r="L73" s="51"/>
      <c r="M73" s="52"/>
    </row>
    <row r="74" spans="1:13" ht="14.25" customHeight="1">
      <c r="A74" s="117" t="s">
        <v>28</v>
      </c>
      <c r="B74" s="11"/>
      <c r="C74" s="11"/>
      <c r="D74" s="11"/>
      <c r="E74" s="11"/>
      <c r="F74" s="11"/>
      <c r="G74" s="12"/>
      <c r="H74" s="54"/>
      <c r="I74" s="54"/>
      <c r="J74" s="54"/>
      <c r="K74" s="54"/>
      <c r="L74" s="54"/>
      <c r="M74" s="55"/>
    </row>
    <row r="75" spans="1:13" ht="14.25" customHeight="1">
      <c r="A75" s="113" t="s">
        <v>27</v>
      </c>
      <c r="B75" s="5"/>
      <c r="C75" s="5"/>
      <c r="D75" s="5"/>
      <c r="E75" s="5"/>
      <c r="F75" s="5"/>
      <c r="G75" s="10"/>
      <c r="H75" s="56">
        <v>27959</v>
      </c>
      <c r="I75" s="56">
        <v>9009</v>
      </c>
      <c r="J75" s="56">
        <v>18950</v>
      </c>
      <c r="K75" s="56">
        <v>15919</v>
      </c>
      <c r="L75" s="56">
        <v>2740</v>
      </c>
      <c r="M75" s="57">
        <v>291</v>
      </c>
    </row>
    <row r="76" spans="1:13" ht="14.25" customHeight="1">
      <c r="A76" s="113" t="s">
        <v>29</v>
      </c>
      <c r="B76" s="7"/>
      <c r="C76" s="7"/>
      <c r="D76" s="7"/>
      <c r="E76" s="7"/>
      <c r="F76" s="7"/>
      <c r="G76" s="8"/>
      <c r="H76" s="51">
        <f aca="true" t="shared" si="15" ref="H76:M76">+H75/H8*100</f>
        <v>69.9499624718539</v>
      </c>
      <c r="I76" s="51">
        <f t="shared" si="15"/>
        <v>57.70561106840891</v>
      </c>
      <c r="J76" s="51">
        <f t="shared" si="15"/>
        <v>77.79784875605552</v>
      </c>
      <c r="K76" s="51">
        <f t="shared" si="15"/>
        <v>7.661505734458246</v>
      </c>
      <c r="L76" s="51">
        <f t="shared" si="15"/>
        <v>84.33364112034472</v>
      </c>
      <c r="M76" s="52">
        <f t="shared" si="15"/>
        <v>88.18181818181819</v>
      </c>
    </row>
    <row r="77" spans="1:13" ht="14.25" customHeight="1">
      <c r="A77" s="113" t="s">
        <v>56</v>
      </c>
      <c r="B77" s="5"/>
      <c r="C77" s="5"/>
      <c r="D77" s="5"/>
      <c r="E77" s="5"/>
      <c r="F77" s="5"/>
      <c r="G77" s="10"/>
      <c r="H77" s="56">
        <v>152118</v>
      </c>
      <c r="I77" s="56">
        <v>39155</v>
      </c>
      <c r="J77" s="56">
        <v>112903</v>
      </c>
      <c r="K77" s="56">
        <v>87522</v>
      </c>
      <c r="L77" s="56">
        <v>22127</v>
      </c>
      <c r="M77" s="57">
        <v>3254</v>
      </c>
    </row>
    <row r="78" spans="1:13" ht="14.25" customHeight="1">
      <c r="A78" s="113" t="s">
        <v>8</v>
      </c>
      <c r="B78" s="5"/>
      <c r="C78" s="7"/>
      <c r="D78" s="7"/>
      <c r="E78" s="7"/>
      <c r="F78" s="7"/>
      <c r="G78" s="8"/>
      <c r="H78" s="53">
        <f>+H77/$H$77*100</f>
        <v>100</v>
      </c>
      <c r="I78" s="51">
        <f>+I77/$H$77*100</f>
        <v>25.7398861410221</v>
      </c>
      <c r="J78" s="51">
        <f>+J77/$H$77*100</f>
        <v>74.22067079504069</v>
      </c>
      <c r="K78" s="13">
        <f>K77/J77*100</f>
        <v>77.51964075356722</v>
      </c>
      <c r="L78" s="13">
        <f>L77/J77*100</f>
        <v>19.598239196478392</v>
      </c>
      <c r="M78" s="40">
        <f>M77/J77*100</f>
        <v>2.8821200499543855</v>
      </c>
    </row>
    <row r="79" spans="1:13" ht="14.25" customHeight="1">
      <c r="A79" s="113" t="s">
        <v>62</v>
      </c>
      <c r="B79" s="7"/>
      <c r="C79" s="7"/>
      <c r="D79" s="7"/>
      <c r="E79" s="7"/>
      <c r="F79" s="7"/>
      <c r="G79" s="8"/>
      <c r="H79" s="51">
        <f aca="true" t="shared" si="16" ref="H79:M79">+H77/H8</f>
        <v>3.8058043532649486</v>
      </c>
      <c r="I79" s="51">
        <f t="shared" si="16"/>
        <v>2.5080066615424035</v>
      </c>
      <c r="J79" s="51">
        <f t="shared" si="16"/>
        <v>4.635150669184662</v>
      </c>
      <c r="K79" s="51">
        <f t="shared" si="16"/>
        <v>0.4212263992029993</v>
      </c>
      <c r="L79" s="51">
        <f t="shared" si="16"/>
        <v>6.8104032009849185</v>
      </c>
      <c r="M79" s="52">
        <f t="shared" si="16"/>
        <v>9.860606060606061</v>
      </c>
    </row>
    <row r="80" spans="1:13" ht="11.25" customHeight="1">
      <c r="A80" s="113"/>
      <c r="B80" s="7"/>
      <c r="C80" s="7"/>
      <c r="D80" s="7"/>
      <c r="E80" s="7"/>
      <c r="F80" s="7"/>
      <c r="G80" s="8"/>
      <c r="H80" s="51"/>
      <c r="I80" s="51"/>
      <c r="J80" s="51"/>
      <c r="K80" s="51"/>
      <c r="L80" s="51"/>
      <c r="M80" s="52"/>
    </row>
    <row r="81" spans="1:13" ht="14.25" customHeight="1">
      <c r="A81" s="117" t="s">
        <v>40</v>
      </c>
      <c r="B81" s="5"/>
      <c r="C81" s="5"/>
      <c r="D81" s="5"/>
      <c r="E81" s="5"/>
      <c r="F81" s="5"/>
      <c r="G81" s="10"/>
      <c r="H81" s="54"/>
      <c r="I81" s="54"/>
      <c r="J81" s="54"/>
      <c r="K81" s="54"/>
      <c r="L81" s="54"/>
      <c r="M81" s="55"/>
    </row>
    <row r="82" spans="1:13" ht="14.25" customHeight="1">
      <c r="A82" s="113" t="s">
        <v>27</v>
      </c>
      <c r="B82" s="5"/>
      <c r="C82" s="5"/>
      <c r="D82" s="5"/>
      <c r="E82" s="5"/>
      <c r="F82" s="5"/>
      <c r="G82" s="10"/>
      <c r="H82" s="56">
        <v>25145</v>
      </c>
      <c r="I82" s="56">
        <v>7760</v>
      </c>
      <c r="J82" s="56">
        <v>17385</v>
      </c>
      <c r="K82" s="56">
        <v>14498</v>
      </c>
      <c r="L82" s="56">
        <v>2604</v>
      </c>
      <c r="M82" s="57">
        <v>283</v>
      </c>
    </row>
    <row r="83" spans="1:13" ht="14.25" customHeight="1">
      <c r="A83" s="113" t="s">
        <v>29</v>
      </c>
      <c r="B83" s="7"/>
      <c r="C83" s="7"/>
      <c r="D83" s="7"/>
      <c r="E83" s="7"/>
      <c r="F83" s="7"/>
      <c r="G83" s="8"/>
      <c r="H83" s="51">
        <f aca="true" t="shared" si="17" ref="H83:M83">+H82/H8*100</f>
        <v>62.909682261696275</v>
      </c>
      <c r="I83" s="51">
        <f t="shared" si="17"/>
        <v>49.705354855239555</v>
      </c>
      <c r="J83" s="51">
        <f t="shared" si="17"/>
        <v>71.37285491419657</v>
      </c>
      <c r="K83" s="51">
        <f t="shared" si="17"/>
        <v>6.97760601408227</v>
      </c>
      <c r="L83" s="51">
        <f t="shared" si="17"/>
        <v>80.1477377654663</v>
      </c>
      <c r="M83" s="52">
        <f t="shared" si="17"/>
        <v>85.75757575757575</v>
      </c>
    </row>
    <row r="84" spans="1:13" ht="14.25" customHeight="1">
      <c r="A84" s="113" t="s">
        <v>30</v>
      </c>
      <c r="B84" s="5"/>
      <c r="C84" s="5"/>
      <c r="D84" s="5"/>
      <c r="E84" s="5"/>
      <c r="F84" s="5"/>
      <c r="G84" s="10"/>
      <c r="H84" s="56">
        <v>109071</v>
      </c>
      <c r="I84" s="56">
        <v>26668</v>
      </c>
      <c r="J84" s="56">
        <v>82403</v>
      </c>
      <c r="K84" s="56">
        <v>63240</v>
      </c>
      <c r="L84" s="56">
        <v>16605</v>
      </c>
      <c r="M84" s="57">
        <v>2558</v>
      </c>
    </row>
    <row r="85" spans="1:13" ht="14.25" customHeight="1">
      <c r="A85" s="113" t="s">
        <v>8</v>
      </c>
      <c r="B85" s="5"/>
      <c r="C85" s="7"/>
      <c r="D85" s="7"/>
      <c r="E85" s="7"/>
      <c r="F85" s="7"/>
      <c r="G85" s="8"/>
      <c r="H85" s="53">
        <f>+H84/$H$84*100</f>
        <v>100</v>
      </c>
      <c r="I85" s="51">
        <f>+I84/$H$84*100</f>
        <v>24.450128815175436</v>
      </c>
      <c r="J85" s="51">
        <f>+J84/$H$84*100</f>
        <v>75.54987118482457</v>
      </c>
      <c r="K85" s="13">
        <f>K84/J84*100</f>
        <v>76.744778709513</v>
      </c>
      <c r="L85" s="13">
        <f>L84/J84*100</f>
        <v>20.15096537747412</v>
      </c>
      <c r="M85" s="40">
        <f>M84/J84*100</f>
        <v>3.1042559130128757</v>
      </c>
    </row>
    <row r="86" spans="1:13" ht="14.25" customHeight="1">
      <c r="A86" s="119" t="s">
        <v>63</v>
      </c>
      <c r="B86" s="21"/>
      <c r="C86" s="21"/>
      <c r="D86" s="21"/>
      <c r="E86" s="21"/>
      <c r="F86" s="21"/>
      <c r="G86" s="22"/>
      <c r="H86" s="62">
        <f aca="true" t="shared" si="18" ref="H86:M86">+H84/H8</f>
        <v>2.728821616212159</v>
      </c>
      <c r="I86" s="62">
        <f t="shared" si="18"/>
        <v>1.7081732001024852</v>
      </c>
      <c r="J86" s="62">
        <f t="shared" si="18"/>
        <v>3.3829953198127924</v>
      </c>
      <c r="K86" s="62">
        <f t="shared" si="18"/>
        <v>0.30436184599983634</v>
      </c>
      <c r="L86" s="62">
        <f t="shared" si="18"/>
        <v>5.110803324099723</v>
      </c>
      <c r="M86" s="63">
        <f t="shared" si="18"/>
        <v>7.751515151515152</v>
      </c>
    </row>
    <row r="87" spans="1:13" ht="14.25" customHeight="1">
      <c r="A87" s="126" t="s">
        <v>34</v>
      </c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</row>
    <row r="88" spans="1:13" ht="14.25" customHeight="1">
      <c r="A88" s="137" t="s">
        <v>33</v>
      </c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</row>
  </sheetData>
  <sheetProtection/>
  <mergeCells count="13">
    <mergeCell ref="A46:M46"/>
    <mergeCell ref="A88:M88"/>
    <mergeCell ref="A87:M87"/>
    <mergeCell ref="A1:M1"/>
    <mergeCell ref="A4:A6"/>
    <mergeCell ref="B4:G4"/>
    <mergeCell ref="H4:M4"/>
    <mergeCell ref="B5:B6"/>
    <mergeCell ref="C5:C6"/>
    <mergeCell ref="D5:G5"/>
    <mergeCell ref="H5:H6"/>
    <mergeCell ref="I5:I6"/>
    <mergeCell ref="J5:M5"/>
  </mergeCells>
  <printOptions horizontalCentered="1"/>
  <pageMargins left="1" right="0.75" top="1" bottom="1" header="0.5" footer="0.5"/>
  <pageSetup firstPageNumber="23" useFirstPageNumber="1" horizontalDpi="600" verticalDpi="600" orientation="portrait" r:id="rId1"/>
  <headerFooter alignWithMargins="0">
    <oddFooter>&amp;L&amp;"Arial Narrow,Regular"&amp;8           Zila series: Lakshmipur&amp;C&amp;"Arial Narrow,Regular"&amp;9&amp;P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87"/>
  <sheetViews>
    <sheetView zoomScalePageLayoutView="0" workbookViewId="0" topLeftCell="A1">
      <selection activeCell="I5" sqref="I5:I6"/>
    </sheetView>
  </sheetViews>
  <sheetFormatPr defaultColWidth="9.140625" defaultRowHeight="15" customHeight="1"/>
  <cols>
    <col min="1" max="1" width="19.140625" style="2" customWidth="1"/>
    <col min="2" max="2" width="5.7109375" style="1" customWidth="1"/>
    <col min="3" max="3" width="6.28125" style="1" customWidth="1"/>
    <col min="4" max="5" width="5.7109375" style="1" customWidth="1"/>
    <col min="6" max="6" width="5.57421875" style="1" customWidth="1"/>
    <col min="7" max="7" width="5.421875" style="1" customWidth="1"/>
    <col min="8" max="8" width="5.7109375" style="1" customWidth="1"/>
    <col min="9" max="9" width="6.140625" style="1" customWidth="1"/>
    <col min="10" max="10" width="5.7109375" style="1" customWidth="1"/>
    <col min="11" max="11" width="5.57421875" style="1" customWidth="1"/>
    <col min="12" max="12" width="5.421875" style="1" customWidth="1"/>
    <col min="13" max="13" width="5.28125" style="1" customWidth="1"/>
    <col min="14" max="16384" width="9.140625" style="1" customWidth="1"/>
  </cols>
  <sheetData>
    <row r="1" spans="1:13" ht="15" customHeight="1">
      <c r="A1" s="139" t="s">
        <v>43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ht="9" customHeight="1"/>
    <row r="3" spans="1:12" ht="15" customHeight="1">
      <c r="A3" s="80" t="s">
        <v>36</v>
      </c>
      <c r="B3" s="83"/>
      <c r="C3" s="83"/>
      <c r="D3" s="83"/>
      <c r="E3" s="83"/>
      <c r="F3" s="83"/>
      <c r="G3" s="83"/>
      <c r="H3" s="84" t="s">
        <v>50</v>
      </c>
      <c r="I3" s="84"/>
      <c r="J3" s="45"/>
      <c r="K3" s="46"/>
      <c r="L3" s="1" t="s">
        <v>0</v>
      </c>
    </row>
    <row r="4" spans="1:13" ht="15" customHeight="1">
      <c r="A4" s="127" t="s">
        <v>1</v>
      </c>
      <c r="B4" s="140">
        <v>1996</v>
      </c>
      <c r="C4" s="132"/>
      <c r="D4" s="132"/>
      <c r="E4" s="132"/>
      <c r="F4" s="132"/>
      <c r="G4" s="132"/>
      <c r="H4" s="132">
        <v>2008</v>
      </c>
      <c r="I4" s="132"/>
      <c r="J4" s="132"/>
      <c r="K4" s="132"/>
      <c r="L4" s="132"/>
      <c r="M4" s="132"/>
    </row>
    <row r="5" spans="1:13" ht="15" customHeight="1">
      <c r="A5" s="127"/>
      <c r="B5" s="141" t="s">
        <v>2</v>
      </c>
      <c r="C5" s="134" t="s">
        <v>64</v>
      </c>
      <c r="D5" s="127" t="s">
        <v>3</v>
      </c>
      <c r="E5" s="127"/>
      <c r="F5" s="127"/>
      <c r="G5" s="127"/>
      <c r="H5" s="124" t="s">
        <v>2</v>
      </c>
      <c r="I5" s="134" t="s">
        <v>64</v>
      </c>
      <c r="J5" s="127" t="s">
        <v>3</v>
      </c>
      <c r="K5" s="127"/>
      <c r="L5" s="127"/>
      <c r="M5" s="127"/>
    </row>
    <row r="6" spans="1:13" ht="15" customHeight="1">
      <c r="A6" s="127"/>
      <c r="B6" s="141"/>
      <c r="C6" s="134"/>
      <c r="D6" s="4" t="s">
        <v>35</v>
      </c>
      <c r="E6" s="4" t="s">
        <v>4</v>
      </c>
      <c r="F6" s="4" t="s">
        <v>5</v>
      </c>
      <c r="G6" s="4" t="s">
        <v>6</v>
      </c>
      <c r="H6" s="124"/>
      <c r="I6" s="134"/>
      <c r="J6" s="4" t="s">
        <v>35</v>
      </c>
      <c r="K6" s="4" t="s">
        <v>4</v>
      </c>
      <c r="L6" s="4" t="s">
        <v>5</v>
      </c>
      <c r="M6" s="4" t="s">
        <v>6</v>
      </c>
    </row>
    <row r="7" spans="1:13" ht="14.25" customHeight="1">
      <c r="A7" s="106"/>
      <c r="B7" s="95"/>
      <c r="C7" s="95"/>
      <c r="D7" s="96"/>
      <c r="E7" s="96"/>
      <c r="F7" s="96"/>
      <c r="G7" s="99"/>
      <c r="H7" s="98"/>
      <c r="I7" s="98"/>
      <c r="J7" s="96"/>
      <c r="K7" s="96"/>
      <c r="L7" s="96"/>
      <c r="M7" s="97"/>
    </row>
    <row r="8" spans="1:13" ht="14.25" customHeight="1">
      <c r="A8" s="112" t="s">
        <v>7</v>
      </c>
      <c r="B8" s="47">
        <v>93956</v>
      </c>
      <c r="C8" s="47">
        <v>23106</v>
      </c>
      <c r="D8" s="47">
        <v>70850</v>
      </c>
      <c r="E8" s="47">
        <v>64663</v>
      </c>
      <c r="F8" s="47">
        <v>5673</v>
      </c>
      <c r="G8" s="48">
        <v>514</v>
      </c>
      <c r="H8" s="56">
        <v>130462</v>
      </c>
      <c r="I8" s="56">
        <v>44770</v>
      </c>
      <c r="J8" s="56">
        <v>85692</v>
      </c>
      <c r="K8" s="56">
        <v>80462</v>
      </c>
      <c r="L8" s="56">
        <v>4868</v>
      </c>
      <c r="M8" s="57">
        <v>362</v>
      </c>
    </row>
    <row r="9" spans="1:13" ht="14.25" customHeight="1">
      <c r="A9" s="113" t="s">
        <v>8</v>
      </c>
      <c r="B9" s="47">
        <f>+B8/$B$8*100</f>
        <v>100</v>
      </c>
      <c r="C9" s="51">
        <f>+C8/$B$8*100</f>
        <v>24.59236238239176</v>
      </c>
      <c r="D9" s="51">
        <f>+D8/$B$8*100</f>
        <v>75.40763761760824</v>
      </c>
      <c r="E9" s="51">
        <f>E8/D8*100</f>
        <v>91.26746647847565</v>
      </c>
      <c r="F9" s="51">
        <f>F8/D8*100</f>
        <v>8.007057163020466</v>
      </c>
      <c r="G9" s="52">
        <f>G8/D8*100</f>
        <v>0.7254763585038815</v>
      </c>
      <c r="H9" s="53">
        <f>+H8/$H$8*100</f>
        <v>100</v>
      </c>
      <c r="I9" s="51">
        <f>+I8/$H$8*100</f>
        <v>34.31650595575723</v>
      </c>
      <c r="J9" s="51">
        <f>+J8/$H$8*100</f>
        <v>65.68349404424276</v>
      </c>
      <c r="K9" s="51">
        <f>K8/J8*100</f>
        <v>93.89674648742006</v>
      </c>
      <c r="L9" s="51">
        <f>L8/J8*100</f>
        <v>5.680810344022779</v>
      </c>
      <c r="M9" s="52">
        <f>M8/J8*100</f>
        <v>0.4224431685571582</v>
      </c>
    </row>
    <row r="10" spans="1:17" ht="14.25" customHeight="1">
      <c r="A10" s="113"/>
      <c r="B10" s="47"/>
      <c r="C10" s="47"/>
      <c r="D10" s="47"/>
      <c r="E10" s="47"/>
      <c r="F10" s="47"/>
      <c r="G10" s="48"/>
      <c r="H10" s="54"/>
      <c r="I10" s="54"/>
      <c r="J10" s="54"/>
      <c r="K10" s="54"/>
      <c r="L10" s="54"/>
      <c r="M10" s="55"/>
      <c r="N10" s="13"/>
      <c r="O10" s="13"/>
      <c r="P10" s="14"/>
      <c r="Q10" s="15"/>
    </row>
    <row r="11" spans="1:13" ht="14.25" customHeight="1">
      <c r="A11" s="114" t="s">
        <v>37</v>
      </c>
      <c r="B11" s="54"/>
      <c r="C11" s="54"/>
      <c r="D11" s="54"/>
      <c r="E11" s="54"/>
      <c r="F11" s="54"/>
      <c r="G11" s="55"/>
      <c r="H11" s="54"/>
      <c r="I11" s="54"/>
      <c r="J11" s="54"/>
      <c r="K11" s="54"/>
      <c r="L11" s="54"/>
      <c r="M11" s="55"/>
    </row>
    <row r="12" spans="1:13" ht="14.25" customHeight="1">
      <c r="A12" s="115" t="s">
        <v>9</v>
      </c>
      <c r="B12" s="47">
        <v>69027</v>
      </c>
      <c r="C12" s="47">
        <v>19566</v>
      </c>
      <c r="D12" s="47">
        <v>49416</v>
      </c>
      <c r="E12" s="47">
        <v>46298</v>
      </c>
      <c r="F12" s="47">
        <v>2989</v>
      </c>
      <c r="G12" s="48">
        <v>174</v>
      </c>
      <c r="H12" s="56">
        <v>95760</v>
      </c>
      <c r="I12" s="56">
        <v>39926</v>
      </c>
      <c r="J12" s="56">
        <v>55834</v>
      </c>
      <c r="K12" s="56">
        <v>53656</v>
      </c>
      <c r="L12" s="56">
        <v>2038</v>
      </c>
      <c r="M12" s="57">
        <v>140</v>
      </c>
    </row>
    <row r="13" spans="1:13" ht="14.25" customHeight="1">
      <c r="A13" s="113" t="s">
        <v>8</v>
      </c>
      <c r="B13" s="47">
        <f>+B12/$B$12*100</f>
        <v>100</v>
      </c>
      <c r="C13" s="51">
        <f>+C12/$B$12*100</f>
        <v>28.34543004911122</v>
      </c>
      <c r="D13" s="51">
        <f>+D12/$B$12*100</f>
        <v>71.58937806945109</v>
      </c>
      <c r="E13" s="51">
        <f>E12/D12*100</f>
        <v>93.69030273595597</v>
      </c>
      <c r="F13" s="51">
        <f>F12/D12*100</f>
        <v>6.048648211105715</v>
      </c>
      <c r="G13" s="52">
        <f>G12/D12*100</f>
        <v>0.35211267605633806</v>
      </c>
      <c r="H13" s="54">
        <f>+H12/$H$12*100</f>
        <v>100</v>
      </c>
      <c r="I13" s="58">
        <f>+I12/$H$12*100</f>
        <v>41.693817878028405</v>
      </c>
      <c r="J13" s="58">
        <f>+J12/$H$12*100</f>
        <v>58.306182121971595</v>
      </c>
      <c r="K13" s="51">
        <f>K12/J12*100</f>
        <v>96.09915105491278</v>
      </c>
      <c r="L13" s="51">
        <f>L12/J12*100</f>
        <v>3.650105670380055</v>
      </c>
      <c r="M13" s="52">
        <f>M12/J12*100</f>
        <v>0.2507432747071677</v>
      </c>
    </row>
    <row r="14" spans="1:13" ht="14.25" customHeight="1">
      <c r="A14" s="113" t="s">
        <v>10</v>
      </c>
      <c r="B14" s="51">
        <f aca="true" t="shared" si="0" ref="B14:M14">+B12/B8*100</f>
        <v>73.46736770403167</v>
      </c>
      <c r="C14" s="51">
        <f t="shared" si="0"/>
        <v>84.67930407686315</v>
      </c>
      <c r="D14" s="51">
        <f t="shared" si="0"/>
        <v>69.74735356386732</v>
      </c>
      <c r="E14" s="51">
        <f t="shared" si="0"/>
        <v>71.59890509255679</v>
      </c>
      <c r="F14" s="51">
        <f t="shared" si="0"/>
        <v>52.68817204301075</v>
      </c>
      <c r="G14" s="52">
        <f t="shared" si="0"/>
        <v>33.85214007782101</v>
      </c>
      <c r="H14" s="51">
        <f t="shared" si="0"/>
        <v>73.40068372399627</v>
      </c>
      <c r="I14" s="51">
        <f t="shared" si="0"/>
        <v>89.1802546348001</v>
      </c>
      <c r="J14" s="51">
        <f t="shared" si="0"/>
        <v>65.15660738458666</v>
      </c>
      <c r="K14" s="51">
        <f t="shared" si="0"/>
        <v>66.6848947329174</v>
      </c>
      <c r="L14" s="51">
        <f t="shared" si="0"/>
        <v>41.86524239934265</v>
      </c>
      <c r="M14" s="52">
        <f t="shared" si="0"/>
        <v>38.67403314917127</v>
      </c>
    </row>
    <row r="15" spans="1:13" ht="14.25" customHeight="1">
      <c r="A15" s="115"/>
      <c r="B15" s="58"/>
      <c r="C15" s="58"/>
      <c r="D15" s="58"/>
      <c r="E15" s="58"/>
      <c r="F15" s="58"/>
      <c r="G15" s="59"/>
      <c r="H15" s="54"/>
      <c r="I15" s="54"/>
      <c r="J15" s="54"/>
      <c r="K15" s="54"/>
      <c r="L15" s="54"/>
      <c r="M15" s="55"/>
    </row>
    <row r="16" spans="1:13" ht="14.25" customHeight="1">
      <c r="A16" s="115" t="s">
        <v>11</v>
      </c>
      <c r="B16" s="47">
        <v>20470</v>
      </c>
      <c r="C16" s="47">
        <v>162</v>
      </c>
      <c r="D16" s="47">
        <v>20308</v>
      </c>
      <c r="E16" s="47">
        <v>17353</v>
      </c>
      <c r="F16" s="47">
        <v>2623</v>
      </c>
      <c r="G16" s="48">
        <v>332</v>
      </c>
      <c r="H16" s="56">
        <v>29556</v>
      </c>
      <c r="I16" s="56">
        <v>1134</v>
      </c>
      <c r="J16" s="56">
        <v>28422</v>
      </c>
      <c r="K16" s="56">
        <v>25475</v>
      </c>
      <c r="L16" s="56">
        <v>2732</v>
      </c>
      <c r="M16" s="57">
        <v>215</v>
      </c>
    </row>
    <row r="17" spans="1:13" ht="14.25" customHeight="1">
      <c r="A17" s="113" t="s">
        <v>12</v>
      </c>
      <c r="B17" s="47">
        <v>100</v>
      </c>
      <c r="C17" s="47">
        <v>2.76</v>
      </c>
      <c r="D17" s="47">
        <v>97.24</v>
      </c>
      <c r="E17" s="51">
        <f>E16/D16*100</f>
        <v>85.4490841047863</v>
      </c>
      <c r="F17" s="51">
        <f>F16/D16*100</f>
        <v>12.91609218042151</v>
      </c>
      <c r="G17" s="52">
        <f>G16/D16*100</f>
        <v>1.6348237147922002</v>
      </c>
      <c r="H17" s="54">
        <f>+H16/$H$16*100</f>
        <v>100</v>
      </c>
      <c r="I17" s="58">
        <f>+I16/$H$16*100</f>
        <v>3.836784409257003</v>
      </c>
      <c r="J17" s="58">
        <f>+J16/$H$16*100</f>
        <v>96.16321559074301</v>
      </c>
      <c r="K17" s="51">
        <f>K16/J16*100</f>
        <v>89.63127155020759</v>
      </c>
      <c r="L17" s="51">
        <f>L16/J16*100</f>
        <v>9.612272183519808</v>
      </c>
      <c r="M17" s="52">
        <f>M16/J16*100</f>
        <v>0.7564562662726058</v>
      </c>
    </row>
    <row r="18" spans="1:13" ht="14.25" customHeight="1">
      <c r="A18" s="113" t="s">
        <v>10</v>
      </c>
      <c r="B18" s="51">
        <f aca="true" t="shared" si="1" ref="B18:M18">+B16/B8*100</f>
        <v>21.786793818383074</v>
      </c>
      <c r="C18" s="51">
        <f t="shared" si="1"/>
        <v>0.7011165930927032</v>
      </c>
      <c r="D18" s="51">
        <f t="shared" si="1"/>
        <v>28.663373323923786</v>
      </c>
      <c r="E18" s="51">
        <f t="shared" si="1"/>
        <v>26.836057714612682</v>
      </c>
      <c r="F18" s="51">
        <f t="shared" si="1"/>
        <v>46.236559139784944</v>
      </c>
      <c r="G18" s="52">
        <f t="shared" si="1"/>
        <v>64.59143968871595</v>
      </c>
      <c r="H18" s="51">
        <f t="shared" si="1"/>
        <v>22.65487268323343</v>
      </c>
      <c r="I18" s="51">
        <f t="shared" si="1"/>
        <v>2.5329461693098057</v>
      </c>
      <c r="J18" s="51">
        <f t="shared" si="1"/>
        <v>33.167623582131355</v>
      </c>
      <c r="K18" s="51">
        <f t="shared" si="1"/>
        <v>31.660908254828367</v>
      </c>
      <c r="L18" s="51">
        <f t="shared" si="1"/>
        <v>56.1216105176664</v>
      </c>
      <c r="M18" s="52">
        <f t="shared" si="1"/>
        <v>59.392265193370164</v>
      </c>
    </row>
    <row r="19" spans="1:13" ht="14.25" customHeight="1">
      <c r="A19" s="115"/>
      <c r="B19" s="54"/>
      <c r="C19" s="58"/>
      <c r="D19" s="58"/>
      <c r="E19" s="58"/>
      <c r="F19" s="58"/>
      <c r="G19" s="59"/>
      <c r="H19" s="54"/>
      <c r="I19" s="54"/>
      <c r="J19" s="54"/>
      <c r="K19" s="54"/>
      <c r="L19" s="54"/>
      <c r="M19" s="55"/>
    </row>
    <row r="20" spans="1:13" ht="14.25" customHeight="1">
      <c r="A20" s="115" t="s">
        <v>13</v>
      </c>
      <c r="B20" s="47">
        <v>4459</v>
      </c>
      <c r="C20" s="47">
        <v>3378</v>
      </c>
      <c r="D20" s="47">
        <v>1081</v>
      </c>
      <c r="E20" s="47">
        <v>1012</v>
      </c>
      <c r="F20" s="47">
        <v>61</v>
      </c>
      <c r="G20" s="48">
        <v>8</v>
      </c>
      <c r="H20" s="56">
        <v>5146</v>
      </c>
      <c r="I20" s="56">
        <v>3710</v>
      </c>
      <c r="J20" s="56">
        <v>1436</v>
      </c>
      <c r="K20" s="56">
        <v>1331</v>
      </c>
      <c r="L20" s="56">
        <v>98</v>
      </c>
      <c r="M20" s="57">
        <v>7</v>
      </c>
    </row>
    <row r="21" spans="1:13" ht="14.25" customHeight="1">
      <c r="A21" s="113" t="s">
        <v>8</v>
      </c>
      <c r="B21" s="47">
        <f>+B20/$B$20*100</f>
        <v>100</v>
      </c>
      <c r="C21" s="51">
        <f>+C20/$B$20*100</f>
        <v>75.75689616505943</v>
      </c>
      <c r="D21" s="51">
        <f>+D20/$B$20*100</f>
        <v>24.24310383494057</v>
      </c>
      <c r="E21" s="51">
        <f>E20/D20*100</f>
        <v>93.61702127659575</v>
      </c>
      <c r="F21" s="51">
        <f>F20/D20*100</f>
        <v>5.642923219241443</v>
      </c>
      <c r="G21" s="52">
        <f>G20/D20*100</f>
        <v>0.7400555041628123</v>
      </c>
      <c r="H21" s="54">
        <f>+H20/$H$20*100</f>
        <v>100</v>
      </c>
      <c r="I21" s="58">
        <f>+I20/$H$20*100</f>
        <v>72.09483093664983</v>
      </c>
      <c r="J21" s="58">
        <f>+J20/$H$20*100</f>
        <v>27.905169063350176</v>
      </c>
      <c r="K21" s="51">
        <f>K20/J20*100</f>
        <v>92.68802228412257</v>
      </c>
      <c r="L21" s="51">
        <f>L20/J20*100</f>
        <v>6.8245125348189415</v>
      </c>
      <c r="M21" s="52">
        <f>M20/J20*100</f>
        <v>0.48746518105849584</v>
      </c>
    </row>
    <row r="22" spans="1:13" ht="14.25" customHeight="1">
      <c r="A22" s="113" t="s">
        <v>10</v>
      </c>
      <c r="B22" s="51">
        <f aca="true" t="shared" si="2" ref="B22:M22">+B20/B8*100</f>
        <v>4.745838477585253</v>
      </c>
      <c r="C22" s="51">
        <f t="shared" si="2"/>
        <v>14.619579330044145</v>
      </c>
      <c r="D22" s="51">
        <f t="shared" si="2"/>
        <v>1.5257586450247</v>
      </c>
      <c r="E22" s="51">
        <f t="shared" si="2"/>
        <v>1.5650371928305213</v>
      </c>
      <c r="F22" s="51">
        <f t="shared" si="2"/>
        <v>1.0752688172043012</v>
      </c>
      <c r="G22" s="52">
        <f t="shared" si="2"/>
        <v>1.556420233463035</v>
      </c>
      <c r="H22" s="51">
        <f t="shared" si="2"/>
        <v>3.944443592770309</v>
      </c>
      <c r="I22" s="51">
        <f t="shared" si="2"/>
        <v>8.286799195890104</v>
      </c>
      <c r="J22" s="51">
        <f t="shared" si="2"/>
        <v>1.6757690332819868</v>
      </c>
      <c r="K22" s="51">
        <f t="shared" si="2"/>
        <v>1.654197012254232</v>
      </c>
      <c r="L22" s="51">
        <f t="shared" si="2"/>
        <v>2.0131470829909617</v>
      </c>
      <c r="M22" s="52">
        <f t="shared" si="2"/>
        <v>1.9337016574585635</v>
      </c>
    </row>
    <row r="23" spans="1:13" ht="14.25" customHeight="1">
      <c r="A23" s="115"/>
      <c r="B23" s="47"/>
      <c r="C23" s="47"/>
      <c r="D23" s="47"/>
      <c r="E23" s="47"/>
      <c r="F23" s="47"/>
      <c r="G23" s="48"/>
      <c r="H23" s="54"/>
      <c r="I23" s="54"/>
      <c r="J23" s="54"/>
      <c r="K23" s="54"/>
      <c r="L23" s="54"/>
      <c r="M23" s="55"/>
    </row>
    <row r="24" spans="1:13" ht="14.25" customHeight="1">
      <c r="A24" s="112" t="s">
        <v>14</v>
      </c>
      <c r="B24" s="47">
        <v>27473</v>
      </c>
      <c r="C24" s="47">
        <v>10478</v>
      </c>
      <c r="D24" s="47">
        <v>16995</v>
      </c>
      <c r="E24" s="47">
        <v>16532</v>
      </c>
      <c r="F24" s="47">
        <v>439</v>
      </c>
      <c r="G24" s="48">
        <v>24</v>
      </c>
      <c r="H24" s="56">
        <v>40199</v>
      </c>
      <c r="I24" s="56">
        <v>10112</v>
      </c>
      <c r="J24" s="56">
        <v>30087</v>
      </c>
      <c r="K24" s="56">
        <v>28496</v>
      </c>
      <c r="L24" s="56">
        <v>1520</v>
      </c>
      <c r="M24" s="57">
        <v>71</v>
      </c>
    </row>
    <row r="25" spans="1:13" ht="14.25" customHeight="1">
      <c r="A25" s="113" t="s">
        <v>12</v>
      </c>
      <c r="B25" s="47">
        <f>+B24/$B$24*100</f>
        <v>100</v>
      </c>
      <c r="C25" s="51">
        <f>+C24/$B$24*100</f>
        <v>38.13926400465912</v>
      </c>
      <c r="D25" s="51">
        <f>+D24/$B$24*100</f>
        <v>61.860735995340875</v>
      </c>
      <c r="E25" s="51">
        <f>E24/D24*100</f>
        <v>97.27566931450427</v>
      </c>
      <c r="F25" s="51">
        <f>F24/D24*100</f>
        <v>2.583112680200059</v>
      </c>
      <c r="G25" s="52">
        <f>G24/D24*100</f>
        <v>0.1412180052956752</v>
      </c>
      <c r="H25" s="54">
        <f>+H24/$H$24*100</f>
        <v>100</v>
      </c>
      <c r="I25" s="58">
        <f>+I24/$H$24*100</f>
        <v>25.154854598373095</v>
      </c>
      <c r="J25" s="58">
        <f>+J24/$H$24*100</f>
        <v>74.84514540162691</v>
      </c>
      <c r="K25" s="51">
        <f>K24/J24*100</f>
        <v>94.71200186126899</v>
      </c>
      <c r="L25" s="51">
        <f>L24/J24*100</f>
        <v>5.052015820786386</v>
      </c>
      <c r="M25" s="52">
        <f>M24/J24*100</f>
        <v>0.23598231794462726</v>
      </c>
    </row>
    <row r="26" spans="1:13" ht="14.25" customHeight="1">
      <c r="A26" s="113" t="s">
        <v>10</v>
      </c>
      <c r="B26" s="51">
        <f aca="true" t="shared" si="3" ref="B26:M26">+B24/B8*100</f>
        <v>29.24028268551237</v>
      </c>
      <c r="C26" s="51">
        <f t="shared" si="3"/>
        <v>45.34752878040336</v>
      </c>
      <c r="D26" s="51">
        <f t="shared" si="3"/>
        <v>23.98729710656316</v>
      </c>
      <c r="E26" s="51">
        <f t="shared" si="3"/>
        <v>25.56639809473733</v>
      </c>
      <c r="F26" s="51">
        <f t="shared" si="3"/>
        <v>7.73841001233915</v>
      </c>
      <c r="G26" s="52">
        <f t="shared" si="3"/>
        <v>4.669260700389105</v>
      </c>
      <c r="H26" s="51">
        <f t="shared" si="3"/>
        <v>30.812803728288696</v>
      </c>
      <c r="I26" s="51">
        <f t="shared" si="3"/>
        <v>22.586553495644406</v>
      </c>
      <c r="J26" s="51">
        <f t="shared" si="3"/>
        <v>35.1106287634785</v>
      </c>
      <c r="K26" s="51">
        <f t="shared" si="3"/>
        <v>35.415475628246874</v>
      </c>
      <c r="L26" s="51">
        <f t="shared" si="3"/>
        <v>31.224322103533282</v>
      </c>
      <c r="M26" s="52">
        <f t="shared" si="3"/>
        <v>19.613259668508288</v>
      </c>
    </row>
    <row r="27" spans="1:13" ht="14.25" customHeight="1">
      <c r="A27" s="115"/>
      <c r="B27" s="47" t="s">
        <v>32</v>
      </c>
      <c r="C27" s="47" t="s">
        <v>31</v>
      </c>
      <c r="D27" s="47" t="s">
        <v>31</v>
      </c>
      <c r="E27" s="47" t="s">
        <v>31</v>
      </c>
      <c r="F27" s="47" t="s">
        <v>31</v>
      </c>
      <c r="G27" s="48" t="s">
        <v>31</v>
      </c>
      <c r="H27" s="54"/>
      <c r="I27" s="54"/>
      <c r="J27" s="54"/>
      <c r="K27" s="54"/>
      <c r="L27" s="54"/>
      <c r="M27" s="55"/>
    </row>
    <row r="28" spans="1:13" ht="14.25" customHeight="1">
      <c r="A28" s="112" t="s">
        <v>15</v>
      </c>
      <c r="B28" s="47">
        <v>76751</v>
      </c>
      <c r="C28" s="47">
        <v>2271</v>
      </c>
      <c r="D28" s="47">
        <v>74479</v>
      </c>
      <c r="E28" s="47">
        <v>52566</v>
      </c>
      <c r="F28" s="47">
        <v>18235</v>
      </c>
      <c r="G28" s="48">
        <v>3678</v>
      </c>
      <c r="H28" s="56">
        <v>76718</v>
      </c>
      <c r="I28" s="56">
        <v>6164</v>
      </c>
      <c r="J28" s="56">
        <v>70554</v>
      </c>
      <c r="K28" s="56">
        <v>54195</v>
      </c>
      <c r="L28" s="56">
        <v>13452</v>
      </c>
      <c r="M28" s="57">
        <v>2907</v>
      </c>
    </row>
    <row r="29" spans="1:13" ht="14.25" customHeight="1">
      <c r="A29" s="113" t="s">
        <v>12</v>
      </c>
      <c r="B29" s="47">
        <f>+B28/$B$28*100</f>
        <v>100</v>
      </c>
      <c r="C29" s="51">
        <f>+C28/$B$28*100</f>
        <v>2.958919102031244</v>
      </c>
      <c r="D29" s="51">
        <f>+D28/$B$28*100</f>
        <v>97.03977798334876</v>
      </c>
      <c r="E29" s="51">
        <f>E28/D28*100</f>
        <v>70.5782838115442</v>
      </c>
      <c r="F29" s="51">
        <f>F28/D28*100</f>
        <v>24.483411431410197</v>
      </c>
      <c r="G29" s="52">
        <f>G28/D28*100</f>
        <v>4.93830475704561</v>
      </c>
      <c r="H29" s="54">
        <f>+H28/$H$28*100</f>
        <v>100</v>
      </c>
      <c r="I29" s="58">
        <f>+I28/$H$28*100</f>
        <v>8.034620297713705</v>
      </c>
      <c r="J29" s="58">
        <f>+J28/$H$28*100</f>
        <v>91.9653797022863</v>
      </c>
      <c r="K29" s="51">
        <f>K28/J28*100</f>
        <v>76.81350454970661</v>
      </c>
      <c r="L29" s="51">
        <f>L28/J28*100</f>
        <v>19.06624712985798</v>
      </c>
      <c r="M29" s="52">
        <f>M28/J28*100</f>
        <v>4.120248320435412</v>
      </c>
    </row>
    <row r="30" spans="1:13" ht="14.25" customHeight="1">
      <c r="A30" s="113" t="s">
        <v>16</v>
      </c>
      <c r="B30" s="51">
        <f aca="true" t="shared" si="4" ref="B30:M30">+B28/B33*100</f>
        <v>101.56413344096124</v>
      </c>
      <c r="C30" s="51">
        <f t="shared" si="4"/>
        <v>149.80211081794195</v>
      </c>
      <c r="D30" s="51">
        <f t="shared" si="4"/>
        <v>100.57526366251199</v>
      </c>
      <c r="E30" s="51">
        <f t="shared" si="4"/>
        <v>112.0738545508816</v>
      </c>
      <c r="F30" s="51">
        <f t="shared" si="4"/>
        <v>84.61716937354988</v>
      </c>
      <c r="G30" s="52">
        <f t="shared" si="4"/>
        <v>65.67857142857143</v>
      </c>
      <c r="H30" s="51">
        <f t="shared" si="4"/>
        <v>96.32494192981355</v>
      </c>
      <c r="I30" s="51">
        <f t="shared" si="4"/>
        <v>171.84276554223587</v>
      </c>
      <c r="J30" s="51">
        <f t="shared" si="4"/>
        <v>92.7646370485294</v>
      </c>
      <c r="K30" s="51">
        <f t="shared" si="4"/>
        <v>100.39085655008893</v>
      </c>
      <c r="L30" s="51">
        <f t="shared" si="4"/>
        <v>74.81646273637375</v>
      </c>
      <c r="M30" s="52">
        <f t="shared" si="4"/>
        <v>71.00635075720567</v>
      </c>
    </row>
    <row r="31" spans="1:13" ht="14.25" customHeight="1">
      <c r="A31" s="113" t="s">
        <v>17</v>
      </c>
      <c r="B31" s="51">
        <f aca="true" t="shared" si="5" ref="B31:M31">+B28/B8</f>
        <v>0.8168823704712844</v>
      </c>
      <c r="C31" s="51">
        <f t="shared" si="5"/>
        <v>0.09828615943910672</v>
      </c>
      <c r="D31" s="51">
        <f t="shared" si="5"/>
        <v>1.0512208892025405</v>
      </c>
      <c r="E31" s="51">
        <f t="shared" si="5"/>
        <v>0.8129223821969287</v>
      </c>
      <c r="F31" s="51">
        <f t="shared" si="5"/>
        <v>3.214348669134497</v>
      </c>
      <c r="G31" s="52">
        <f t="shared" si="5"/>
        <v>7.155642023346304</v>
      </c>
      <c r="H31" s="51">
        <f t="shared" si="5"/>
        <v>0.5880486271864604</v>
      </c>
      <c r="I31" s="51">
        <f t="shared" si="5"/>
        <v>0.1376814831360286</v>
      </c>
      <c r="J31" s="51">
        <f t="shared" si="5"/>
        <v>0.823344069458059</v>
      </c>
      <c r="K31" s="51">
        <f t="shared" si="5"/>
        <v>0.6735477616763192</v>
      </c>
      <c r="L31" s="51">
        <f t="shared" si="5"/>
        <v>2.763352506162695</v>
      </c>
      <c r="M31" s="52">
        <f t="shared" si="5"/>
        <v>8.030386740331492</v>
      </c>
    </row>
    <row r="32" spans="1:13" ht="14.25" customHeight="1">
      <c r="A32" s="115"/>
      <c r="B32" s="47"/>
      <c r="C32" s="47"/>
      <c r="D32" s="47"/>
      <c r="E32" s="47"/>
      <c r="F32" s="47"/>
      <c r="G32" s="48"/>
      <c r="H32" s="54"/>
      <c r="I32" s="54"/>
      <c r="J32" s="54"/>
      <c r="K32" s="54"/>
      <c r="L32" s="54"/>
      <c r="M32" s="55"/>
    </row>
    <row r="33" spans="1:13" ht="14.25" customHeight="1">
      <c r="A33" s="114" t="s">
        <v>38</v>
      </c>
      <c r="B33" s="47">
        <v>75569</v>
      </c>
      <c r="C33" s="47">
        <v>1516</v>
      </c>
      <c r="D33" s="47">
        <v>74053</v>
      </c>
      <c r="E33" s="47">
        <v>46903</v>
      </c>
      <c r="F33" s="47">
        <v>21550</v>
      </c>
      <c r="G33" s="48">
        <v>5600</v>
      </c>
      <c r="H33" s="56">
        <v>79645</v>
      </c>
      <c r="I33" s="56">
        <v>3587</v>
      </c>
      <c r="J33" s="56">
        <v>76057</v>
      </c>
      <c r="K33" s="56">
        <v>53984</v>
      </c>
      <c r="L33" s="56">
        <v>17980</v>
      </c>
      <c r="M33" s="57">
        <v>4094</v>
      </c>
    </row>
    <row r="34" spans="1:13" ht="14.25" customHeight="1">
      <c r="A34" s="113" t="s">
        <v>12</v>
      </c>
      <c r="B34" s="47">
        <f>+B33/$B$33*100</f>
        <v>100</v>
      </c>
      <c r="C34" s="51">
        <f>+C33/$B$33*100</f>
        <v>2.0061136180179706</v>
      </c>
      <c r="D34" s="51">
        <f>+D33/$B$33*100</f>
        <v>97.99388638198204</v>
      </c>
      <c r="E34" s="51">
        <f>E33/D33*100</f>
        <v>63.33706939624323</v>
      </c>
      <c r="F34" s="51">
        <f>F33/D33*100</f>
        <v>29.10077917167434</v>
      </c>
      <c r="G34" s="52">
        <f>G33/D33*100</f>
        <v>7.562151432082427</v>
      </c>
      <c r="H34" s="54">
        <f>+H33/$H$33*100</f>
        <v>100</v>
      </c>
      <c r="I34" s="58">
        <f>+I33/$H$33*100</f>
        <v>4.503735325506937</v>
      </c>
      <c r="J34" s="58">
        <f>+J33/$H$33*100</f>
        <v>95.49500910289409</v>
      </c>
      <c r="K34" s="51">
        <f>K33/J33*100</f>
        <v>70.97834518847706</v>
      </c>
      <c r="L34" s="51">
        <f>L33/J33*100</f>
        <v>23.64016461338207</v>
      </c>
      <c r="M34" s="52">
        <f>M33/J33*100</f>
        <v>5.382805001512024</v>
      </c>
    </row>
    <row r="35" spans="1:13" ht="14.25" customHeight="1">
      <c r="A35" s="113" t="s">
        <v>17</v>
      </c>
      <c r="B35" s="51">
        <f aca="true" t="shared" si="6" ref="B35:M35">+B33/B8</f>
        <v>0.8043020137085444</v>
      </c>
      <c r="C35" s="51">
        <f t="shared" si="6"/>
        <v>0.06561066389682334</v>
      </c>
      <c r="D35" s="51">
        <f t="shared" si="6"/>
        <v>1.0452081863091038</v>
      </c>
      <c r="E35" s="51">
        <f t="shared" si="6"/>
        <v>0.7253452515348808</v>
      </c>
      <c r="F35" s="51">
        <f t="shared" si="6"/>
        <v>3.7986955755332277</v>
      </c>
      <c r="G35" s="52">
        <f t="shared" si="6"/>
        <v>10.894941634241246</v>
      </c>
      <c r="H35" s="51">
        <f t="shared" si="6"/>
        <v>0.6104842789471263</v>
      </c>
      <c r="I35" s="51">
        <f t="shared" si="6"/>
        <v>0.08012061648425285</v>
      </c>
      <c r="J35" s="51">
        <f t="shared" si="6"/>
        <v>0.8875624328992204</v>
      </c>
      <c r="K35" s="51">
        <f t="shared" si="6"/>
        <v>0.6709254057816112</v>
      </c>
      <c r="L35" s="51">
        <f t="shared" si="6"/>
        <v>3.693508627773213</v>
      </c>
      <c r="M35" s="52">
        <f t="shared" si="6"/>
        <v>11.30939226519337</v>
      </c>
    </row>
    <row r="36" spans="1:13" ht="14.25" customHeight="1">
      <c r="A36" s="116"/>
      <c r="B36" s="60"/>
      <c r="C36" s="60"/>
      <c r="D36" s="60"/>
      <c r="E36" s="60"/>
      <c r="F36" s="54"/>
      <c r="G36" s="55"/>
      <c r="H36" s="54"/>
      <c r="I36" s="54"/>
      <c r="J36" s="54"/>
      <c r="K36" s="54"/>
      <c r="L36" s="54"/>
      <c r="M36" s="55"/>
    </row>
    <row r="37" spans="1:13" ht="14.25" customHeight="1">
      <c r="A37" s="117" t="s">
        <v>57</v>
      </c>
      <c r="B37" s="47">
        <v>6438</v>
      </c>
      <c r="C37" s="47">
        <v>937</v>
      </c>
      <c r="D37" s="47">
        <v>5501</v>
      </c>
      <c r="E37" s="47">
        <v>4570</v>
      </c>
      <c r="F37" s="47">
        <v>819</v>
      </c>
      <c r="G37" s="48">
        <v>112</v>
      </c>
      <c r="H37" s="56">
        <v>8758</v>
      </c>
      <c r="I37" s="56">
        <v>2093</v>
      </c>
      <c r="J37" s="56">
        <v>6665</v>
      </c>
      <c r="K37" s="56">
        <v>5881</v>
      </c>
      <c r="L37" s="56">
        <v>713</v>
      </c>
      <c r="M37" s="57">
        <v>71</v>
      </c>
    </row>
    <row r="38" spans="1:13" ht="14.25" customHeight="1">
      <c r="A38" s="113" t="s">
        <v>12</v>
      </c>
      <c r="B38" s="53">
        <f>+B37/$B$37*100</f>
        <v>100</v>
      </c>
      <c r="C38" s="51">
        <f>+C37/$B$37*100</f>
        <v>14.554209381795587</v>
      </c>
      <c r="D38" s="51">
        <f>+D37/$B$37*100</f>
        <v>85.44579061820441</v>
      </c>
      <c r="E38" s="51">
        <f>E37/D37*100</f>
        <v>83.07580439920015</v>
      </c>
      <c r="F38" s="51">
        <f>F37/D37*100</f>
        <v>14.888202145064533</v>
      </c>
      <c r="G38" s="52">
        <f>G37/D37*100</f>
        <v>2.035993455735321</v>
      </c>
      <c r="H38" s="61">
        <f>+H37/$H$37*100</f>
        <v>100</v>
      </c>
      <c r="I38" s="58">
        <f>+I37/$H$37*100</f>
        <v>23.898150262617037</v>
      </c>
      <c r="J38" s="58">
        <f>+J37/$H$37*100</f>
        <v>76.10184973738296</v>
      </c>
      <c r="K38" s="51">
        <f>K37/J37*100</f>
        <v>88.23705926481621</v>
      </c>
      <c r="L38" s="51">
        <f>L37/J37*100</f>
        <v>10.69767441860465</v>
      </c>
      <c r="M38" s="52">
        <f>M37/J37*100</f>
        <v>1.0652663165791447</v>
      </c>
    </row>
    <row r="39" spans="1:13" ht="14.25" customHeight="1">
      <c r="A39" s="113" t="s">
        <v>18</v>
      </c>
      <c r="B39" s="51">
        <f aca="true" t="shared" si="7" ref="B39:M39">+B37/B33*100</f>
        <v>8.519366406859955</v>
      </c>
      <c r="C39" s="51">
        <f t="shared" si="7"/>
        <v>61.80738786279684</v>
      </c>
      <c r="D39" s="51">
        <f t="shared" si="7"/>
        <v>7.428463397836685</v>
      </c>
      <c r="E39" s="51">
        <f t="shared" si="7"/>
        <v>9.743513208110354</v>
      </c>
      <c r="F39" s="51">
        <f t="shared" si="7"/>
        <v>3.80046403712297</v>
      </c>
      <c r="G39" s="52">
        <f t="shared" si="7"/>
        <v>2</v>
      </c>
      <c r="H39" s="51">
        <f t="shared" si="7"/>
        <v>10.996296063783037</v>
      </c>
      <c r="I39" s="51">
        <f t="shared" si="7"/>
        <v>58.3495957624756</v>
      </c>
      <c r="J39" s="51">
        <f t="shared" si="7"/>
        <v>8.763164468753699</v>
      </c>
      <c r="K39" s="51">
        <f t="shared" si="7"/>
        <v>10.893968583283936</v>
      </c>
      <c r="L39" s="51">
        <f t="shared" si="7"/>
        <v>3.9655172413793105</v>
      </c>
      <c r="M39" s="52">
        <f t="shared" si="7"/>
        <v>1.7342452369320958</v>
      </c>
    </row>
    <row r="40" spans="1:13" ht="14.25" customHeight="1">
      <c r="A40" s="113" t="s">
        <v>17</v>
      </c>
      <c r="B40" s="51">
        <f aca="true" t="shared" si="8" ref="B40:M40">+B37/B8</f>
        <v>0.06852143556558389</v>
      </c>
      <c r="C40" s="51">
        <f t="shared" si="8"/>
        <v>0.04055223751406561</v>
      </c>
      <c r="D40" s="51">
        <f t="shared" si="8"/>
        <v>0.07764290755116443</v>
      </c>
      <c r="E40" s="51">
        <f t="shared" si="8"/>
        <v>0.0706741103877024</v>
      </c>
      <c r="F40" s="51">
        <f t="shared" si="8"/>
        <v>0.14436805922792173</v>
      </c>
      <c r="G40" s="52">
        <f t="shared" si="8"/>
        <v>0.2178988326848249</v>
      </c>
      <c r="H40" s="51">
        <f t="shared" si="8"/>
        <v>0.06713065873587712</v>
      </c>
      <c r="I40" s="51">
        <f t="shared" si="8"/>
        <v>0.046750055840964935</v>
      </c>
      <c r="J40" s="51">
        <f t="shared" si="8"/>
        <v>0.07777855575783037</v>
      </c>
      <c r="K40" s="51">
        <f t="shared" si="8"/>
        <v>0.07309040292311898</v>
      </c>
      <c r="L40" s="51">
        <f t="shared" si="8"/>
        <v>0.14646672144617912</v>
      </c>
      <c r="M40" s="52">
        <f t="shared" si="8"/>
        <v>0.19613259668508287</v>
      </c>
    </row>
    <row r="41" spans="1:13" ht="14.25" customHeight="1">
      <c r="A41" s="118"/>
      <c r="B41" s="47"/>
      <c r="C41" s="47"/>
      <c r="D41" s="47"/>
      <c r="E41" s="47"/>
      <c r="F41" s="47"/>
      <c r="G41" s="48"/>
      <c r="H41" s="54"/>
      <c r="I41" s="54"/>
      <c r="J41" s="54"/>
      <c r="K41" s="54"/>
      <c r="L41" s="54"/>
      <c r="M41" s="55"/>
    </row>
    <row r="42" spans="1:13" ht="14.25" customHeight="1">
      <c r="A42" s="117" t="s">
        <v>49</v>
      </c>
      <c r="B42" s="47">
        <v>63870</v>
      </c>
      <c r="C42" s="47">
        <v>190</v>
      </c>
      <c r="D42" s="47">
        <v>63680</v>
      </c>
      <c r="E42" s="47">
        <v>38845</v>
      </c>
      <c r="F42" s="47">
        <v>19578</v>
      </c>
      <c r="G42" s="48">
        <v>5257</v>
      </c>
      <c r="H42" s="56">
        <v>61212</v>
      </c>
      <c r="I42" s="56">
        <v>354</v>
      </c>
      <c r="J42" s="56">
        <v>60858</v>
      </c>
      <c r="K42" s="56">
        <v>41497</v>
      </c>
      <c r="L42" s="56">
        <v>15735</v>
      </c>
      <c r="M42" s="57">
        <v>3627</v>
      </c>
    </row>
    <row r="43" spans="1:13" ht="14.25" customHeight="1">
      <c r="A43" s="113" t="s">
        <v>12</v>
      </c>
      <c r="B43" s="47">
        <f>+B42/$B$42*100</f>
        <v>100</v>
      </c>
      <c r="C43" s="51">
        <f>+C42/$B$42*100</f>
        <v>0.29747925473618286</v>
      </c>
      <c r="D43" s="51">
        <f>+D42/$B$42*100</f>
        <v>99.70252074526381</v>
      </c>
      <c r="E43" s="51">
        <f>E42/D42*100</f>
        <v>61.000314070351756</v>
      </c>
      <c r="F43" s="51">
        <f>F42/D42*100</f>
        <v>30.744346733668344</v>
      </c>
      <c r="G43" s="52">
        <f>G42/D42*100</f>
        <v>8.2553391959799</v>
      </c>
      <c r="H43" s="54">
        <f>+H42/$H$42*100</f>
        <v>100</v>
      </c>
      <c r="I43" s="58">
        <f>+I42/$H$42*100</f>
        <v>0.5783179768672809</v>
      </c>
      <c r="J43" s="58">
        <f>+J42/$H$42*100</f>
        <v>99.42168202313272</v>
      </c>
      <c r="K43" s="51">
        <f>K42/J42*100</f>
        <v>68.1865983108219</v>
      </c>
      <c r="L43" s="51">
        <f>L42/J42*100</f>
        <v>25.855269644089518</v>
      </c>
      <c r="M43" s="52">
        <f>M42/J42*100</f>
        <v>5.9597752144336</v>
      </c>
    </row>
    <row r="44" spans="1:13" ht="14.25" customHeight="1">
      <c r="A44" s="113" t="s">
        <v>16</v>
      </c>
      <c r="B44" s="51">
        <f aca="true" t="shared" si="9" ref="B44:M44">+B42/B33*100</f>
        <v>84.5187841575249</v>
      </c>
      <c r="C44" s="51">
        <f t="shared" si="9"/>
        <v>12.532981530343006</v>
      </c>
      <c r="D44" s="51">
        <f t="shared" si="9"/>
        <v>85.9924648562516</v>
      </c>
      <c r="E44" s="51">
        <f t="shared" si="9"/>
        <v>82.81986226893801</v>
      </c>
      <c r="F44" s="51">
        <f t="shared" si="9"/>
        <v>90.8491879350348</v>
      </c>
      <c r="G44" s="52">
        <f t="shared" si="9"/>
        <v>93.875</v>
      </c>
      <c r="H44" s="51">
        <f t="shared" si="9"/>
        <v>76.85604871617804</v>
      </c>
      <c r="I44" s="51">
        <f t="shared" si="9"/>
        <v>9.868971285196542</v>
      </c>
      <c r="J44" s="51">
        <f t="shared" si="9"/>
        <v>80.01630356180233</v>
      </c>
      <c r="K44" s="51">
        <f t="shared" si="9"/>
        <v>76.86907231772378</v>
      </c>
      <c r="L44" s="51">
        <f t="shared" si="9"/>
        <v>87.51390433815351</v>
      </c>
      <c r="M44" s="52">
        <f t="shared" si="9"/>
        <v>88.59306301905228</v>
      </c>
    </row>
    <row r="45" spans="1:13" ht="14.25" customHeight="1">
      <c r="A45" s="119" t="s">
        <v>17</v>
      </c>
      <c r="B45" s="62">
        <f aca="true" t="shared" si="10" ref="B45:M45">+B42/B8</f>
        <v>0.6797862829409511</v>
      </c>
      <c r="C45" s="62">
        <f t="shared" si="10"/>
        <v>0.008222972388124297</v>
      </c>
      <c r="D45" s="62">
        <f t="shared" si="10"/>
        <v>0.8988002822865209</v>
      </c>
      <c r="E45" s="62">
        <f t="shared" si="10"/>
        <v>0.6007299382954704</v>
      </c>
      <c r="F45" s="62">
        <f t="shared" si="10"/>
        <v>3.451084082496034</v>
      </c>
      <c r="G45" s="63">
        <f t="shared" si="10"/>
        <v>10.227626459143968</v>
      </c>
      <c r="H45" s="62">
        <f t="shared" si="10"/>
        <v>0.4691940948322117</v>
      </c>
      <c r="I45" s="62">
        <f t="shared" si="10"/>
        <v>0.007907080634353362</v>
      </c>
      <c r="J45" s="62">
        <f t="shared" si="10"/>
        <v>0.7101946506091584</v>
      </c>
      <c r="K45" s="62">
        <f t="shared" si="10"/>
        <v>0.5157341353682484</v>
      </c>
      <c r="L45" s="62">
        <f t="shared" si="10"/>
        <v>3.2323336072308955</v>
      </c>
      <c r="M45" s="63">
        <f t="shared" si="10"/>
        <v>10.019337016574585</v>
      </c>
    </row>
    <row r="46" spans="1:13" s="2" customFormat="1" ht="18" customHeight="1">
      <c r="A46" s="136" t="s">
        <v>34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</row>
    <row r="47" spans="1:13" s="2" customFormat="1" ht="14.25" customHeight="1">
      <c r="A47" s="107"/>
      <c r="B47" s="105"/>
      <c r="C47" s="105"/>
      <c r="D47" s="105"/>
      <c r="E47" s="105"/>
      <c r="F47" s="105"/>
      <c r="G47" s="108"/>
      <c r="H47" s="105"/>
      <c r="I47" s="105"/>
      <c r="J47" s="105"/>
      <c r="K47" s="105"/>
      <c r="L47" s="105"/>
      <c r="M47" s="108"/>
    </row>
    <row r="48" spans="1:13" s="28" customFormat="1" ht="14.25" customHeight="1">
      <c r="A48" s="120" t="s">
        <v>19</v>
      </c>
      <c r="B48" s="64"/>
      <c r="C48" s="64"/>
      <c r="D48" s="65">
        <v>100559</v>
      </c>
      <c r="E48" s="65">
        <v>60099</v>
      </c>
      <c r="F48" s="65">
        <v>32280</v>
      </c>
      <c r="G48" s="66">
        <v>8080</v>
      </c>
      <c r="H48" s="64"/>
      <c r="I48" s="64"/>
      <c r="J48" s="67">
        <v>88696</v>
      </c>
      <c r="K48" s="67">
        <v>56641</v>
      </c>
      <c r="L48" s="67">
        <v>26002</v>
      </c>
      <c r="M48" s="68">
        <v>6053</v>
      </c>
    </row>
    <row r="49" spans="1:15" s="28" customFormat="1" ht="14.25" customHeight="1">
      <c r="A49" s="113" t="s">
        <v>8</v>
      </c>
      <c r="B49" s="64"/>
      <c r="C49" s="64"/>
      <c r="D49" s="65">
        <f>+D48/$D$48*100</f>
        <v>100</v>
      </c>
      <c r="E49" s="69">
        <f>+E48/$D$48*100</f>
        <v>59.764914130013224</v>
      </c>
      <c r="F49" s="69">
        <f>+F48/$D$48*100</f>
        <v>32.10055788144274</v>
      </c>
      <c r="G49" s="70">
        <f>+G48/$D$48*100</f>
        <v>8.035083881104626</v>
      </c>
      <c r="H49" s="64"/>
      <c r="I49" s="64"/>
      <c r="J49" s="71">
        <v>100</v>
      </c>
      <c r="K49" s="72">
        <f>K48/J48*100</f>
        <v>63.85970055019392</v>
      </c>
      <c r="L49" s="72">
        <f>L48/J48*100</f>
        <v>29.315865427978714</v>
      </c>
      <c r="M49" s="73">
        <f>M48/J48*100</f>
        <v>6.824434021827365</v>
      </c>
      <c r="N49" s="32"/>
      <c r="O49" s="32"/>
    </row>
    <row r="50" spans="1:13" s="28" customFormat="1" ht="12.75" customHeight="1">
      <c r="A50" s="118"/>
      <c r="B50" s="71"/>
      <c r="C50" s="71"/>
      <c r="D50" s="65"/>
      <c r="E50" s="65"/>
      <c r="F50" s="65"/>
      <c r="G50" s="66"/>
      <c r="H50" s="71"/>
      <c r="I50" s="71"/>
      <c r="J50" s="71"/>
      <c r="K50" s="71"/>
      <c r="L50" s="71"/>
      <c r="M50" s="74"/>
    </row>
    <row r="51" spans="1:13" s="28" customFormat="1" ht="14.25" customHeight="1">
      <c r="A51" s="120" t="s">
        <v>58</v>
      </c>
      <c r="B51" s="75"/>
      <c r="C51" s="75"/>
      <c r="D51" s="76">
        <v>201.5</v>
      </c>
      <c r="E51" s="76">
        <v>211.2</v>
      </c>
      <c r="F51" s="76">
        <v>194</v>
      </c>
      <c r="G51" s="77">
        <v>170.5</v>
      </c>
      <c r="H51" s="78"/>
      <c r="I51" s="78"/>
      <c r="J51" s="67">
        <v>188</v>
      </c>
      <c r="K51" s="67">
        <v>185</v>
      </c>
      <c r="L51" s="67">
        <v>193</v>
      </c>
      <c r="M51" s="68">
        <v>184</v>
      </c>
    </row>
    <row r="52" spans="1:13" s="28" customFormat="1" ht="12.75" customHeight="1">
      <c r="A52" s="121"/>
      <c r="B52" s="71"/>
      <c r="C52" s="71"/>
      <c r="D52" s="71"/>
      <c r="E52" s="71"/>
      <c r="F52" s="71"/>
      <c r="G52" s="74"/>
      <c r="H52" s="71"/>
      <c r="I52" s="71"/>
      <c r="J52" s="71"/>
      <c r="K52" s="71"/>
      <c r="L52" s="71"/>
      <c r="M52" s="74"/>
    </row>
    <row r="53" spans="1:13" s="28" customFormat="1" ht="14.25" customHeight="1">
      <c r="A53" s="120" t="s">
        <v>20</v>
      </c>
      <c r="B53" s="75"/>
      <c r="C53" s="75"/>
      <c r="D53" s="65"/>
      <c r="E53" s="65"/>
      <c r="F53" s="65"/>
      <c r="G53" s="66"/>
      <c r="H53" s="64"/>
      <c r="I53" s="64"/>
      <c r="J53" s="71"/>
      <c r="K53" s="71"/>
      <c r="L53" s="71"/>
      <c r="M53" s="74"/>
    </row>
    <row r="54" spans="1:13" s="28" customFormat="1" ht="14.25" customHeight="1">
      <c r="A54" s="113" t="s">
        <v>21</v>
      </c>
      <c r="B54" s="64"/>
      <c r="C54" s="64"/>
      <c r="D54" s="65">
        <v>23436</v>
      </c>
      <c r="E54" s="65">
        <v>20946</v>
      </c>
      <c r="F54" s="65">
        <v>2345</v>
      </c>
      <c r="G54" s="66">
        <v>145</v>
      </c>
      <c r="H54" s="85"/>
      <c r="I54" s="85"/>
      <c r="J54" s="65">
        <v>35423</v>
      </c>
      <c r="K54" s="65">
        <v>32887</v>
      </c>
      <c r="L54" s="65">
        <v>2446</v>
      </c>
      <c r="M54" s="66">
        <v>160</v>
      </c>
    </row>
    <row r="55" spans="1:13" s="28" customFormat="1" ht="14.25" customHeight="1">
      <c r="A55" s="113" t="s">
        <v>22</v>
      </c>
      <c r="B55" s="64"/>
      <c r="C55" s="64"/>
      <c r="D55" s="69">
        <f>+D54/D8*100</f>
        <v>33.07833450952717</v>
      </c>
      <c r="E55" s="69">
        <f>+E54/E8*100</f>
        <v>32.39255834093686</v>
      </c>
      <c r="F55" s="69">
        <f>+F54/F8*100</f>
        <v>41.33615371055879</v>
      </c>
      <c r="G55" s="70">
        <f>+G54/G8*100</f>
        <v>28.21011673151751</v>
      </c>
      <c r="H55" s="85"/>
      <c r="I55" s="85"/>
      <c r="J55" s="69">
        <f>+J54/J8*100</f>
        <v>41.33758110442049</v>
      </c>
      <c r="K55" s="69">
        <f>+K54/K8*100</f>
        <v>40.87271009917725</v>
      </c>
      <c r="L55" s="69">
        <f>+L54/L8*100</f>
        <v>50.24650780608052</v>
      </c>
      <c r="M55" s="70">
        <f>+M54/M8*100</f>
        <v>44.19889502762431</v>
      </c>
    </row>
    <row r="56" spans="1:13" s="28" customFormat="1" ht="14.25" customHeight="1">
      <c r="A56" s="113" t="s">
        <v>59</v>
      </c>
      <c r="B56" s="64"/>
      <c r="C56" s="64"/>
      <c r="D56" s="65">
        <v>14238</v>
      </c>
      <c r="E56" s="65">
        <v>9991</v>
      </c>
      <c r="F56" s="65">
        <v>3740</v>
      </c>
      <c r="G56" s="66">
        <v>507</v>
      </c>
      <c r="H56" s="85"/>
      <c r="I56" s="85"/>
      <c r="J56" s="65">
        <v>21892</v>
      </c>
      <c r="K56" s="65">
        <v>16762</v>
      </c>
      <c r="L56" s="65">
        <v>4361</v>
      </c>
      <c r="M56" s="66">
        <v>769</v>
      </c>
    </row>
    <row r="57" spans="1:13" s="28" customFormat="1" ht="14.25" customHeight="1">
      <c r="A57" s="113" t="s">
        <v>23</v>
      </c>
      <c r="B57" s="64"/>
      <c r="C57" s="64"/>
      <c r="D57" s="69">
        <f>+D56/D42*100</f>
        <v>22.358668341708544</v>
      </c>
      <c r="E57" s="69">
        <f>+E56/E42*100</f>
        <v>25.720169906036812</v>
      </c>
      <c r="F57" s="69">
        <f>+F56/F42*100</f>
        <v>19.10307487996731</v>
      </c>
      <c r="G57" s="70">
        <f>+G56/G42*100</f>
        <v>9.64428381206011</v>
      </c>
      <c r="H57" s="85"/>
      <c r="I57" s="85"/>
      <c r="J57" s="69">
        <f>+J56/J42*100</f>
        <v>35.97226330145585</v>
      </c>
      <c r="K57" s="69">
        <f>+K56/K42*100</f>
        <v>40.393281442031956</v>
      </c>
      <c r="L57" s="69">
        <f>+L56/L42*100</f>
        <v>27.715284397839213</v>
      </c>
      <c r="M57" s="70">
        <f>+M56/M42*100</f>
        <v>21.202095395643784</v>
      </c>
    </row>
    <row r="58" spans="1:13" s="2" customFormat="1" ht="12" customHeight="1">
      <c r="A58" s="113"/>
      <c r="B58" s="54"/>
      <c r="C58" s="54"/>
      <c r="D58" s="51"/>
      <c r="E58" s="51"/>
      <c r="F58" s="51"/>
      <c r="G58" s="52"/>
      <c r="H58" s="54"/>
      <c r="I58" s="54"/>
      <c r="J58" s="54"/>
      <c r="K58" s="54"/>
      <c r="L58" s="54"/>
      <c r="M58" s="55"/>
    </row>
    <row r="59" spans="1:13" ht="14.25" customHeight="1">
      <c r="A59" s="117" t="s">
        <v>39</v>
      </c>
      <c r="B59" s="54"/>
      <c r="C59" s="54"/>
      <c r="D59" s="54"/>
      <c r="E59" s="54"/>
      <c r="F59" s="54"/>
      <c r="G59" s="55"/>
      <c r="H59" s="54"/>
      <c r="I59" s="54"/>
      <c r="J59" s="54"/>
      <c r="K59" s="54"/>
      <c r="L59" s="54"/>
      <c r="M59" s="55"/>
    </row>
    <row r="60" spans="1:13" ht="14.25" customHeight="1">
      <c r="A60" s="122" t="s">
        <v>60</v>
      </c>
      <c r="B60" s="54"/>
      <c r="C60" s="54"/>
      <c r="D60" s="54"/>
      <c r="E60" s="54"/>
      <c r="F60" s="54"/>
      <c r="G60" s="55"/>
      <c r="H60" s="54"/>
      <c r="I60" s="54"/>
      <c r="J60" s="54"/>
      <c r="K60" s="54"/>
      <c r="L60" s="54"/>
      <c r="M60" s="55"/>
    </row>
    <row r="61" spans="1:13" ht="14.25" customHeight="1">
      <c r="A61" s="113" t="s">
        <v>21</v>
      </c>
      <c r="B61" s="47">
        <v>34618</v>
      </c>
      <c r="C61" s="47">
        <v>3333</v>
      </c>
      <c r="D61" s="47">
        <v>31285</v>
      </c>
      <c r="E61" s="47">
        <v>26854</v>
      </c>
      <c r="F61" s="47">
        <v>4008</v>
      </c>
      <c r="G61" s="48">
        <v>423</v>
      </c>
      <c r="H61" s="56">
        <v>32352</v>
      </c>
      <c r="I61" s="56">
        <v>4882</v>
      </c>
      <c r="J61" s="56">
        <v>27470</v>
      </c>
      <c r="K61" s="56">
        <v>24347</v>
      </c>
      <c r="L61" s="56">
        <v>2889</v>
      </c>
      <c r="M61" s="57">
        <v>234</v>
      </c>
    </row>
    <row r="62" spans="1:13" ht="14.25" customHeight="1">
      <c r="A62" s="113" t="s">
        <v>10</v>
      </c>
      <c r="B62" s="51">
        <f aca="true" t="shared" si="11" ref="B62:M62">+B61/B8*100</f>
        <v>36.84490612627187</v>
      </c>
      <c r="C62" s="51">
        <f t="shared" si="11"/>
        <v>14.424824720851726</v>
      </c>
      <c r="D62" s="51">
        <f t="shared" si="11"/>
        <v>44.15666901905434</v>
      </c>
      <c r="E62" s="51">
        <f t="shared" si="11"/>
        <v>41.52915886983283</v>
      </c>
      <c r="F62" s="51">
        <f t="shared" si="11"/>
        <v>70.6504494976203</v>
      </c>
      <c r="G62" s="52">
        <f t="shared" si="11"/>
        <v>82.29571984435798</v>
      </c>
      <c r="H62" s="51">
        <f t="shared" si="11"/>
        <v>24.798025478683446</v>
      </c>
      <c r="I62" s="51">
        <f t="shared" si="11"/>
        <v>10.90462363189636</v>
      </c>
      <c r="J62" s="51">
        <f t="shared" si="11"/>
        <v>32.05666806703076</v>
      </c>
      <c r="K62" s="51">
        <f t="shared" si="11"/>
        <v>30.259004250453632</v>
      </c>
      <c r="L62" s="51">
        <f t="shared" si="11"/>
        <v>59.346754313886606</v>
      </c>
      <c r="M62" s="52">
        <f t="shared" si="11"/>
        <v>64.64088397790056</v>
      </c>
    </row>
    <row r="63" spans="1:13" ht="14.25" customHeight="1">
      <c r="A63" s="113" t="s">
        <v>24</v>
      </c>
      <c r="B63" s="47">
        <v>70198</v>
      </c>
      <c r="C63" s="47">
        <v>5337</v>
      </c>
      <c r="D63" s="47">
        <v>64861</v>
      </c>
      <c r="E63" s="47">
        <v>51514</v>
      </c>
      <c r="F63" s="47">
        <v>11563</v>
      </c>
      <c r="G63" s="48">
        <v>1784</v>
      </c>
      <c r="H63" s="56">
        <v>67933</v>
      </c>
      <c r="I63" s="56">
        <v>8857</v>
      </c>
      <c r="J63" s="56">
        <v>59076</v>
      </c>
      <c r="K63" s="56">
        <v>49621</v>
      </c>
      <c r="L63" s="56">
        <v>8450</v>
      </c>
      <c r="M63" s="57">
        <v>1005</v>
      </c>
    </row>
    <row r="64" spans="1:13" ht="14.25" customHeight="1">
      <c r="A64" s="113" t="s">
        <v>8</v>
      </c>
      <c r="B64" s="47">
        <f>+B63/$B$63*100</f>
        <v>100</v>
      </c>
      <c r="C64" s="51">
        <f>+C63/$B$63*100</f>
        <v>7.602780706003021</v>
      </c>
      <c r="D64" s="51">
        <f>+D63/$B$63*100</f>
        <v>92.39721929399698</v>
      </c>
      <c r="E64" s="51">
        <f>E63/D63*100</f>
        <v>79.4221489030388</v>
      </c>
      <c r="F64" s="51">
        <f>F63/D63*100</f>
        <v>17.82735387983534</v>
      </c>
      <c r="G64" s="52">
        <f>G63/D63*100</f>
        <v>2.750497217125854</v>
      </c>
      <c r="H64" s="53">
        <f>+H63/$H$63*100</f>
        <v>100</v>
      </c>
      <c r="I64" s="51">
        <f>+I63/$H$63*100</f>
        <v>13.037846113082008</v>
      </c>
      <c r="J64" s="51">
        <f>+J63/$H$63*100</f>
        <v>86.96215388691799</v>
      </c>
      <c r="K64" s="51">
        <f>K63/J63*100</f>
        <v>83.99519263321822</v>
      </c>
      <c r="L64" s="51">
        <f>L63/J63*100</f>
        <v>14.303608910555893</v>
      </c>
      <c r="M64" s="52">
        <f>M63/J63*100</f>
        <v>1.7011984562258786</v>
      </c>
    </row>
    <row r="65" spans="1:13" ht="14.25" customHeight="1">
      <c r="A65" s="113" t="s">
        <v>25</v>
      </c>
      <c r="B65" s="51">
        <f aca="true" t="shared" si="12" ref="B65:M65">+B63/B8</f>
        <v>0.7471369577248925</v>
      </c>
      <c r="C65" s="51">
        <f t="shared" si="12"/>
        <v>0.23097896650220723</v>
      </c>
      <c r="D65" s="51">
        <f t="shared" si="12"/>
        <v>0.915469301340861</v>
      </c>
      <c r="E65" s="51">
        <f t="shared" si="12"/>
        <v>0.7966534184928011</v>
      </c>
      <c r="F65" s="51">
        <f t="shared" si="12"/>
        <v>2.0382513661202184</v>
      </c>
      <c r="G65" s="52">
        <f t="shared" si="12"/>
        <v>3.470817120622568</v>
      </c>
      <c r="H65" s="51">
        <f t="shared" si="12"/>
        <v>0.5207110116355721</v>
      </c>
      <c r="I65" s="51">
        <f t="shared" si="12"/>
        <v>0.1978333705606433</v>
      </c>
      <c r="J65" s="51">
        <f t="shared" si="12"/>
        <v>0.6893992438033889</v>
      </c>
      <c r="K65" s="51">
        <f t="shared" si="12"/>
        <v>0.6167010514280032</v>
      </c>
      <c r="L65" s="51">
        <f t="shared" si="12"/>
        <v>1.7358258011503698</v>
      </c>
      <c r="M65" s="52">
        <f t="shared" si="12"/>
        <v>2.776243093922652</v>
      </c>
    </row>
    <row r="66" spans="1:13" ht="12" customHeight="1">
      <c r="A66" s="113"/>
      <c r="B66" s="51"/>
      <c r="C66" s="51"/>
      <c r="D66" s="51"/>
      <c r="E66" s="51"/>
      <c r="F66" s="51"/>
      <c r="G66" s="52"/>
      <c r="H66" s="51"/>
      <c r="I66" s="51"/>
      <c r="J66" s="51"/>
      <c r="K66" s="51"/>
      <c r="L66" s="51"/>
      <c r="M66" s="52"/>
    </row>
    <row r="67" spans="1:13" ht="14.25" customHeight="1">
      <c r="A67" s="117" t="s">
        <v>26</v>
      </c>
      <c r="B67" s="54"/>
      <c r="C67" s="54"/>
      <c r="D67" s="54"/>
      <c r="E67" s="54"/>
      <c r="F67" s="54"/>
      <c r="G67" s="55"/>
      <c r="H67" s="54"/>
      <c r="I67" s="54"/>
      <c r="J67" s="54"/>
      <c r="K67" s="54"/>
      <c r="L67" s="54"/>
      <c r="M67" s="55"/>
    </row>
    <row r="68" spans="1:13" ht="14.25" customHeight="1">
      <c r="A68" s="113" t="s">
        <v>27</v>
      </c>
      <c r="B68" s="47">
        <v>13605</v>
      </c>
      <c r="C68" s="47">
        <v>2419</v>
      </c>
      <c r="D68" s="47">
        <v>11186</v>
      </c>
      <c r="E68" s="47">
        <v>9799</v>
      </c>
      <c r="F68" s="47">
        <v>1227</v>
      </c>
      <c r="G68" s="48">
        <v>160</v>
      </c>
      <c r="H68" s="56">
        <v>12543</v>
      </c>
      <c r="I68" s="56">
        <v>2839</v>
      </c>
      <c r="J68" s="56">
        <v>9704</v>
      </c>
      <c r="K68" s="56">
        <v>84216</v>
      </c>
      <c r="L68" s="56">
        <v>1138</v>
      </c>
      <c r="M68" s="57">
        <v>120</v>
      </c>
    </row>
    <row r="69" spans="1:13" ht="14.25" customHeight="1">
      <c r="A69" s="113" t="s">
        <v>10</v>
      </c>
      <c r="B69" s="51">
        <f aca="true" t="shared" si="13" ref="B69:M69">+B68/B8*100</f>
        <v>14.480182212950742</v>
      </c>
      <c r="C69" s="51">
        <f t="shared" si="13"/>
        <v>10.469142214143512</v>
      </c>
      <c r="D69" s="51">
        <f t="shared" si="13"/>
        <v>15.788285109386027</v>
      </c>
      <c r="E69" s="51">
        <f t="shared" si="13"/>
        <v>15.153952028207785</v>
      </c>
      <c r="F69" s="51">
        <f t="shared" si="13"/>
        <v>21.628767847699628</v>
      </c>
      <c r="G69" s="52">
        <f t="shared" si="13"/>
        <v>31.1284046692607</v>
      </c>
      <c r="H69" s="51">
        <f t="shared" si="13"/>
        <v>9.614293817356778</v>
      </c>
      <c r="I69" s="51">
        <f t="shared" si="13"/>
        <v>6.341299977663614</v>
      </c>
      <c r="J69" s="51">
        <f t="shared" si="13"/>
        <v>11.32427764552117</v>
      </c>
      <c r="K69" s="51">
        <f t="shared" si="13"/>
        <v>104.6655564117223</v>
      </c>
      <c r="L69" s="51">
        <f t="shared" si="13"/>
        <v>23.377156943303206</v>
      </c>
      <c r="M69" s="52">
        <f t="shared" si="13"/>
        <v>33.14917127071823</v>
      </c>
    </row>
    <row r="70" spans="1:13" ht="14.25" customHeight="1">
      <c r="A70" s="113" t="s">
        <v>55</v>
      </c>
      <c r="B70" s="47">
        <v>24547</v>
      </c>
      <c r="C70" s="47">
        <v>4053</v>
      </c>
      <c r="D70" s="47">
        <v>20494</v>
      </c>
      <c r="E70" s="47">
        <v>17231</v>
      </c>
      <c r="F70" s="47">
        <v>2748</v>
      </c>
      <c r="G70" s="48">
        <v>515</v>
      </c>
      <c r="H70" s="56">
        <v>28621</v>
      </c>
      <c r="I70" s="56">
        <v>6237</v>
      </c>
      <c r="J70" s="56">
        <v>22384</v>
      </c>
      <c r="K70" s="56">
        <v>18934</v>
      </c>
      <c r="L70" s="56">
        <v>3096</v>
      </c>
      <c r="M70" s="57">
        <v>354</v>
      </c>
    </row>
    <row r="71" spans="1:13" ht="14.25" customHeight="1">
      <c r="A71" s="113" t="s">
        <v>12</v>
      </c>
      <c r="B71" s="47">
        <f>+B70/$B$70*100</f>
        <v>100</v>
      </c>
      <c r="C71" s="51">
        <f>+C70/$B$70*100</f>
        <v>16.511182629241862</v>
      </c>
      <c r="D71" s="51">
        <f>+D70/$B$70*100</f>
        <v>83.48881737075814</v>
      </c>
      <c r="E71" s="51">
        <f>E70/D70*100</f>
        <v>84.07826680979798</v>
      </c>
      <c r="F71" s="51">
        <f>F70/D70*100</f>
        <v>13.408802576363813</v>
      </c>
      <c r="G71" s="52">
        <f>G70/D70*100</f>
        <v>2.5129306138381966</v>
      </c>
      <c r="H71" s="53">
        <f>+H70/$H$70*100</f>
        <v>100</v>
      </c>
      <c r="I71" s="51">
        <f>+I70/$H$70*100</f>
        <v>21.79169141539429</v>
      </c>
      <c r="J71" s="51">
        <f>+J70/$H$70*100</f>
        <v>78.20830858460572</v>
      </c>
      <c r="K71" s="51">
        <f>K70/J70*100</f>
        <v>84.58720514653324</v>
      </c>
      <c r="L71" s="51">
        <f>L70/J70*100</f>
        <v>13.831308077197999</v>
      </c>
      <c r="M71" s="52">
        <f>M70/J70*100</f>
        <v>1.5814867762687634</v>
      </c>
    </row>
    <row r="72" spans="1:13" ht="14.25" customHeight="1">
      <c r="A72" s="113" t="s">
        <v>61</v>
      </c>
      <c r="B72" s="51">
        <f aca="true" t="shared" si="14" ref="B72:M72">+B70/B8</f>
        <v>0.26126059006343394</v>
      </c>
      <c r="C72" s="51">
        <f t="shared" si="14"/>
        <v>0.17540898467930408</v>
      </c>
      <c r="D72" s="51">
        <f t="shared" si="14"/>
        <v>0.2892589978828511</v>
      </c>
      <c r="E72" s="51">
        <f t="shared" si="14"/>
        <v>0.2664738722298687</v>
      </c>
      <c r="F72" s="51">
        <f t="shared" si="14"/>
        <v>0.4843997884717081</v>
      </c>
      <c r="G72" s="52">
        <f t="shared" si="14"/>
        <v>1.0019455252918288</v>
      </c>
      <c r="H72" s="51">
        <f t="shared" si="14"/>
        <v>0.21938188897916636</v>
      </c>
      <c r="I72" s="51">
        <f t="shared" si="14"/>
        <v>0.1393120393120393</v>
      </c>
      <c r="J72" s="51">
        <f t="shared" si="14"/>
        <v>0.26121458245810575</v>
      </c>
      <c r="K72" s="51">
        <f t="shared" si="14"/>
        <v>0.23531604981233378</v>
      </c>
      <c r="L72" s="51">
        <f t="shared" si="14"/>
        <v>0.6359901396877568</v>
      </c>
      <c r="M72" s="52">
        <f t="shared" si="14"/>
        <v>0.9779005524861878</v>
      </c>
    </row>
    <row r="73" spans="1:13" ht="12" customHeight="1">
      <c r="A73" s="113"/>
      <c r="B73" s="51"/>
      <c r="C73" s="51"/>
      <c r="D73" s="51"/>
      <c r="E73" s="51"/>
      <c r="F73" s="51"/>
      <c r="G73" s="52"/>
      <c r="H73" s="51"/>
      <c r="I73" s="51"/>
      <c r="J73" s="51"/>
      <c r="K73" s="51"/>
      <c r="L73" s="51"/>
      <c r="M73" s="52"/>
    </row>
    <row r="74" spans="1:13" ht="14.25" customHeight="1">
      <c r="A74" s="117" t="s">
        <v>28</v>
      </c>
      <c r="B74" s="54"/>
      <c r="C74" s="54"/>
      <c r="D74" s="54"/>
      <c r="E74" s="54"/>
      <c r="F74" s="54"/>
      <c r="G74" s="55"/>
      <c r="H74" s="54"/>
      <c r="I74" s="54"/>
      <c r="J74" s="54"/>
      <c r="K74" s="54"/>
      <c r="L74" s="54"/>
      <c r="M74" s="55"/>
    </row>
    <row r="75" spans="1:13" ht="14.25" customHeight="1">
      <c r="A75" s="113" t="s">
        <v>27</v>
      </c>
      <c r="B75" s="47">
        <v>74664</v>
      </c>
      <c r="C75" s="47">
        <v>15217</v>
      </c>
      <c r="D75" s="47">
        <v>59447</v>
      </c>
      <c r="E75" s="47">
        <v>53856</v>
      </c>
      <c r="F75" s="47">
        <v>5120</v>
      </c>
      <c r="G75" s="48">
        <v>471</v>
      </c>
      <c r="H75" s="56">
        <v>94454</v>
      </c>
      <c r="I75" s="56">
        <v>26852</v>
      </c>
      <c r="J75" s="56">
        <v>67602</v>
      </c>
      <c r="K75" s="56">
        <v>63253</v>
      </c>
      <c r="L75" s="56">
        <v>4061</v>
      </c>
      <c r="M75" s="57">
        <v>288</v>
      </c>
    </row>
    <row r="76" spans="1:13" ht="14.25" customHeight="1">
      <c r="A76" s="113" t="s">
        <v>29</v>
      </c>
      <c r="B76" s="51">
        <f aca="true" t="shared" si="15" ref="B76:M76">+B75/B8*100</f>
        <v>79.46698454595769</v>
      </c>
      <c r="C76" s="51">
        <f t="shared" si="15"/>
        <v>65.85735306846706</v>
      </c>
      <c r="D76" s="51">
        <f t="shared" si="15"/>
        <v>83.90543401552576</v>
      </c>
      <c r="E76" s="51">
        <f t="shared" si="15"/>
        <v>83.28719669671992</v>
      </c>
      <c r="F76" s="51">
        <f t="shared" si="15"/>
        <v>90.25207121452495</v>
      </c>
      <c r="G76" s="52">
        <f t="shared" si="15"/>
        <v>91.63424124513618</v>
      </c>
      <c r="H76" s="51">
        <f t="shared" si="15"/>
        <v>72.39962594471953</v>
      </c>
      <c r="I76" s="51">
        <f t="shared" si="15"/>
        <v>59.97766361402726</v>
      </c>
      <c r="J76" s="51">
        <f t="shared" si="15"/>
        <v>78.88951127293096</v>
      </c>
      <c r="K76" s="51">
        <f t="shared" si="15"/>
        <v>78.61226417439288</v>
      </c>
      <c r="L76" s="51">
        <f t="shared" si="15"/>
        <v>83.42235004108464</v>
      </c>
      <c r="M76" s="52">
        <f t="shared" si="15"/>
        <v>79.55801104972376</v>
      </c>
    </row>
    <row r="77" spans="1:13" ht="14.25" customHeight="1">
      <c r="A77" s="113" t="s">
        <v>56</v>
      </c>
      <c r="B77" s="47">
        <v>533032</v>
      </c>
      <c r="C77" s="47">
        <v>80060</v>
      </c>
      <c r="D77" s="47">
        <v>452972</v>
      </c>
      <c r="E77" s="47">
        <v>394549</v>
      </c>
      <c r="F77" s="47">
        <v>52086</v>
      </c>
      <c r="G77" s="48">
        <v>6337</v>
      </c>
      <c r="H77" s="56">
        <v>525427</v>
      </c>
      <c r="I77" s="56">
        <v>127336</v>
      </c>
      <c r="J77" s="56">
        <v>398091</v>
      </c>
      <c r="K77" s="56">
        <v>363325</v>
      </c>
      <c r="L77" s="56">
        <v>31954</v>
      </c>
      <c r="M77" s="57">
        <v>2812</v>
      </c>
    </row>
    <row r="78" spans="1:13" ht="14.25" customHeight="1">
      <c r="A78" s="113" t="s">
        <v>8</v>
      </c>
      <c r="B78" s="47">
        <f>+B77/$B$77*100</f>
        <v>100</v>
      </c>
      <c r="C78" s="51">
        <f>+C77/$B$77*100</f>
        <v>15.019736150925272</v>
      </c>
      <c r="D78" s="51">
        <f>+D77/$B$77*100</f>
        <v>84.98026384907472</v>
      </c>
      <c r="E78" s="51">
        <f>E77/D77*100</f>
        <v>87.10229329848202</v>
      </c>
      <c r="F78" s="51">
        <f>F77/D77*100</f>
        <v>11.498723982939344</v>
      </c>
      <c r="G78" s="52">
        <f>G77/D77*100</f>
        <v>1.3989827185786319</v>
      </c>
      <c r="H78" s="53">
        <f>+H77/$H$77*100</f>
        <v>100</v>
      </c>
      <c r="I78" s="51">
        <f>+I77/$H$77*100</f>
        <v>24.23476524807442</v>
      </c>
      <c r="J78" s="51">
        <f>+J77/$H$77*100</f>
        <v>75.76523475192558</v>
      </c>
      <c r="K78" s="51">
        <f>K77/J77*100</f>
        <v>91.26682090275841</v>
      </c>
      <c r="L78" s="51">
        <f>L77/J77*100</f>
        <v>8.026807940897935</v>
      </c>
      <c r="M78" s="52">
        <f>M77/J77*100</f>
        <v>0.7063711563436501</v>
      </c>
    </row>
    <row r="79" spans="1:13" ht="14.25" customHeight="1">
      <c r="A79" s="113" t="s">
        <v>62</v>
      </c>
      <c r="B79" s="51">
        <f aca="true" t="shared" si="16" ref="B79:M79">+B77/B8</f>
        <v>5.673208736004087</v>
      </c>
      <c r="C79" s="51">
        <f t="shared" si="16"/>
        <v>3.464900891543322</v>
      </c>
      <c r="D79" s="51">
        <f t="shared" si="16"/>
        <v>6.393394495412844</v>
      </c>
      <c r="E79" s="51">
        <f t="shared" si="16"/>
        <v>6.101619163973215</v>
      </c>
      <c r="F79" s="51">
        <f t="shared" si="16"/>
        <v>9.181385510312005</v>
      </c>
      <c r="G79" s="52">
        <f t="shared" si="16"/>
        <v>12.328793774319067</v>
      </c>
      <c r="H79" s="51">
        <f t="shared" si="16"/>
        <v>4.027433275589827</v>
      </c>
      <c r="I79" s="51">
        <f t="shared" si="16"/>
        <v>2.844226044226044</v>
      </c>
      <c r="J79" s="51">
        <f>+J77/J8</f>
        <v>4.645602856742753</v>
      </c>
      <c r="K79" s="51">
        <f t="shared" si="16"/>
        <v>4.515485570828465</v>
      </c>
      <c r="L79" s="51">
        <f t="shared" si="16"/>
        <v>6.564092029580936</v>
      </c>
      <c r="M79" s="52">
        <f t="shared" si="16"/>
        <v>7.767955801104972</v>
      </c>
    </row>
    <row r="80" spans="1:13" ht="12" customHeight="1">
      <c r="A80" s="113"/>
      <c r="B80" s="51"/>
      <c r="C80" s="51"/>
      <c r="D80" s="51"/>
      <c r="E80" s="51"/>
      <c r="F80" s="51"/>
      <c r="G80" s="52"/>
      <c r="H80" s="51"/>
      <c r="I80" s="51"/>
      <c r="J80" s="51"/>
      <c r="K80" s="51"/>
      <c r="L80" s="51"/>
      <c r="M80" s="52"/>
    </row>
    <row r="81" spans="1:13" ht="14.25" customHeight="1">
      <c r="A81" s="117" t="s">
        <v>40</v>
      </c>
      <c r="B81" s="47"/>
      <c r="C81" s="47"/>
      <c r="D81" s="47"/>
      <c r="E81" s="47"/>
      <c r="F81" s="47"/>
      <c r="G81" s="48"/>
      <c r="H81" s="54"/>
      <c r="I81" s="54"/>
      <c r="J81" s="54"/>
      <c r="K81" s="54"/>
      <c r="L81" s="54"/>
      <c r="M81" s="55"/>
    </row>
    <row r="82" spans="1:13" ht="14.25" customHeight="1">
      <c r="A82" s="113" t="s">
        <v>27</v>
      </c>
      <c r="B82" s="47">
        <v>67759</v>
      </c>
      <c r="C82" s="47">
        <v>12573</v>
      </c>
      <c r="D82" s="47">
        <v>55186</v>
      </c>
      <c r="E82" s="47">
        <v>49866</v>
      </c>
      <c r="F82" s="47">
        <v>4854</v>
      </c>
      <c r="G82" s="48">
        <v>466</v>
      </c>
      <c r="H82" s="56">
        <v>79673</v>
      </c>
      <c r="I82" s="56">
        <v>21189</v>
      </c>
      <c r="J82" s="56">
        <v>58484</v>
      </c>
      <c r="K82" s="56">
        <v>54571</v>
      </c>
      <c r="L82" s="56">
        <v>3659</v>
      </c>
      <c r="M82" s="57">
        <v>254</v>
      </c>
    </row>
    <row r="83" spans="1:13" ht="14.25" customHeight="1">
      <c r="A83" s="113" t="s">
        <v>29</v>
      </c>
      <c r="B83" s="51">
        <f aca="true" t="shared" si="17" ref="B83:I83">+B82/B8*100</f>
        <v>72.11779982119289</v>
      </c>
      <c r="C83" s="51">
        <f t="shared" si="17"/>
        <v>54.41443780836146</v>
      </c>
      <c r="D83" s="51">
        <f t="shared" si="17"/>
        <v>77.89131968948483</v>
      </c>
      <c r="E83" s="51">
        <f t="shared" si="17"/>
        <v>77.11674373289206</v>
      </c>
      <c r="F83" s="51">
        <f t="shared" si="17"/>
        <v>85.56319407720783</v>
      </c>
      <c r="G83" s="52">
        <f t="shared" si="17"/>
        <v>90.6614785992218</v>
      </c>
      <c r="H83" s="51">
        <f t="shared" si="17"/>
        <v>61.06989008293603</v>
      </c>
      <c r="I83" s="51">
        <f t="shared" si="17"/>
        <v>47.32856823765915</v>
      </c>
      <c r="J83" s="56">
        <v>16911</v>
      </c>
      <c r="K83" s="51">
        <f>+K82/K8*100</f>
        <v>67.82207750242351</v>
      </c>
      <c r="L83" s="51">
        <f>+L82/L8*100</f>
        <v>75.16433853738702</v>
      </c>
      <c r="M83" s="52">
        <f>+M82/M8*100</f>
        <v>70.1657458563536</v>
      </c>
    </row>
    <row r="84" spans="1:13" ht="14.25" customHeight="1">
      <c r="A84" s="113" t="s">
        <v>30</v>
      </c>
      <c r="B84" s="47">
        <v>252952</v>
      </c>
      <c r="C84" s="47">
        <v>38448</v>
      </c>
      <c r="D84" s="47">
        <v>214504</v>
      </c>
      <c r="E84" s="47">
        <v>185377</v>
      </c>
      <c r="F84" s="47">
        <v>25665</v>
      </c>
      <c r="G84" s="48">
        <v>3462</v>
      </c>
      <c r="H84" s="56">
        <v>316547</v>
      </c>
      <c r="I84" s="56">
        <v>74336</v>
      </c>
      <c r="J84" s="56">
        <v>242211</v>
      </c>
      <c r="K84" s="56">
        <v>220463</v>
      </c>
      <c r="L84" s="56">
        <v>19859</v>
      </c>
      <c r="M84" s="57">
        <v>1889</v>
      </c>
    </row>
    <row r="85" spans="1:13" ht="14.25" customHeight="1">
      <c r="A85" s="113" t="s">
        <v>8</v>
      </c>
      <c r="B85" s="47">
        <f>+B84/$B$84*100</f>
        <v>100</v>
      </c>
      <c r="C85" s="51">
        <f>+C84/$B$84*100</f>
        <v>15.199721686327841</v>
      </c>
      <c r="D85" s="51">
        <f>+D84/$B$84*100</f>
        <v>84.80027831367217</v>
      </c>
      <c r="E85" s="51">
        <f>E84/D84*100</f>
        <v>86.42123223809347</v>
      </c>
      <c r="F85" s="51">
        <f>F84/D84*100</f>
        <v>11.96481184500056</v>
      </c>
      <c r="G85" s="52">
        <f>G84/D84*100</f>
        <v>1.6139559169059785</v>
      </c>
      <c r="H85" s="53">
        <f>+H84/$H$84*100</f>
        <v>100</v>
      </c>
      <c r="I85" s="51">
        <f>+I84/$H$84*100</f>
        <v>23.483400569267754</v>
      </c>
      <c r="J85" s="51">
        <f>J84/H84*100</f>
        <v>76.51659943073224</v>
      </c>
      <c r="K85" s="51">
        <f>K84/J84*100</f>
        <v>91.02105189277118</v>
      </c>
      <c r="L85" s="51">
        <f>L84/J84*100</f>
        <v>8.19904958899472</v>
      </c>
      <c r="M85" s="52">
        <f>M84/J84*100</f>
        <v>0.7798985182341017</v>
      </c>
    </row>
    <row r="86" spans="1:13" ht="14.25" customHeight="1">
      <c r="A86" s="119" t="s">
        <v>63</v>
      </c>
      <c r="B86" s="62">
        <f aca="true" t="shared" si="18" ref="B86:I86">+B84/B8</f>
        <v>2.6922389203456936</v>
      </c>
      <c r="C86" s="62">
        <f t="shared" si="18"/>
        <v>1.6639833809400155</v>
      </c>
      <c r="D86" s="62">
        <f t="shared" si="18"/>
        <v>3.0275793930839803</v>
      </c>
      <c r="E86" s="62">
        <f t="shared" si="18"/>
        <v>2.8668171906654503</v>
      </c>
      <c r="F86" s="62">
        <f t="shared" si="18"/>
        <v>4.524061343204654</v>
      </c>
      <c r="G86" s="63">
        <f t="shared" si="18"/>
        <v>6.735408560311284</v>
      </c>
      <c r="H86" s="62">
        <f t="shared" si="18"/>
        <v>2.4263540341248793</v>
      </c>
      <c r="I86" s="62">
        <f t="shared" si="18"/>
        <v>1.660397587670315</v>
      </c>
      <c r="J86" s="86">
        <f>J84/J8</f>
        <v>2.8265298977734212</v>
      </c>
      <c r="K86" s="62">
        <f>+K84/K8</f>
        <v>2.7399642067062713</v>
      </c>
      <c r="L86" s="62">
        <f>+L84/L8</f>
        <v>4.0794987674609695</v>
      </c>
      <c r="M86" s="63">
        <f>+M84/M8</f>
        <v>5.218232044198895</v>
      </c>
    </row>
    <row r="87" spans="1:13" ht="14.25" customHeight="1">
      <c r="A87" s="138" t="s">
        <v>34</v>
      </c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</row>
  </sheetData>
  <sheetProtection/>
  <mergeCells count="12">
    <mergeCell ref="A1:M1"/>
    <mergeCell ref="A4:A6"/>
    <mergeCell ref="B4:G4"/>
    <mergeCell ref="H4:M4"/>
    <mergeCell ref="B5:B6"/>
    <mergeCell ref="C5:C6"/>
    <mergeCell ref="D5:G5"/>
    <mergeCell ref="H5:H6"/>
    <mergeCell ref="A87:M87"/>
    <mergeCell ref="A46:M46"/>
    <mergeCell ref="I5:I6"/>
    <mergeCell ref="J5:M5"/>
  </mergeCells>
  <printOptions horizontalCentered="1"/>
  <pageMargins left="1" right="0.75" top="1" bottom="1" header="0.5" footer="0.5"/>
  <pageSetup firstPageNumber="25" useFirstPageNumber="1" horizontalDpi="600" verticalDpi="600" orientation="portrait" r:id="rId1"/>
  <headerFooter alignWithMargins="0">
    <oddFooter>&amp;L&amp;"Arial Narrow,Regular"&amp;8           Zila series: Lakshmipur&amp;C&amp;"Arial Narrow,Regular"&amp;9&amp;P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87"/>
  <sheetViews>
    <sheetView view="pageBreakPreview" zoomScaleSheetLayoutView="100" zoomScalePageLayoutView="0" workbookViewId="0" topLeftCell="A1">
      <selection activeCell="A1" sqref="A1:M1"/>
    </sheetView>
  </sheetViews>
  <sheetFormatPr defaultColWidth="9.140625" defaultRowHeight="15" customHeight="1"/>
  <cols>
    <col min="1" max="1" width="19.28125" style="2" customWidth="1"/>
    <col min="2" max="2" width="5.7109375" style="2" customWidth="1"/>
    <col min="3" max="3" width="6.421875" style="2" customWidth="1"/>
    <col min="4" max="4" width="5.57421875" style="2" customWidth="1"/>
    <col min="5" max="5" width="5.28125" style="2" customWidth="1"/>
    <col min="6" max="7" width="5.57421875" style="2" customWidth="1"/>
    <col min="8" max="8" width="5.7109375" style="2" customWidth="1"/>
    <col min="9" max="9" width="6.28125" style="2" customWidth="1"/>
    <col min="10" max="10" width="5.421875" style="2" customWidth="1"/>
    <col min="11" max="11" width="5.57421875" style="2" customWidth="1"/>
    <col min="12" max="12" width="5.8515625" style="2" customWidth="1"/>
    <col min="13" max="13" width="5.57421875" style="2" customWidth="1"/>
    <col min="14" max="16384" width="9.140625" style="2" customWidth="1"/>
  </cols>
  <sheetData>
    <row r="1" spans="1:13" ht="15" customHeight="1">
      <c r="A1" s="133" t="s">
        <v>44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ht="8.25" customHeight="1"/>
    <row r="3" spans="1:12" ht="15" customHeight="1">
      <c r="A3" s="80" t="s">
        <v>48</v>
      </c>
      <c r="B3" s="79"/>
      <c r="C3" s="79"/>
      <c r="D3" s="79"/>
      <c r="E3" s="79"/>
      <c r="F3" s="79"/>
      <c r="G3" s="79"/>
      <c r="H3" s="80" t="s">
        <v>54</v>
      </c>
      <c r="L3" s="2" t="s">
        <v>0</v>
      </c>
    </row>
    <row r="4" spans="1:13" ht="15" customHeight="1">
      <c r="A4" s="127" t="s">
        <v>1</v>
      </c>
      <c r="B4" s="132">
        <v>1996</v>
      </c>
      <c r="C4" s="132"/>
      <c r="D4" s="132"/>
      <c r="E4" s="132"/>
      <c r="F4" s="132"/>
      <c r="G4" s="132"/>
      <c r="H4" s="132">
        <v>2008</v>
      </c>
      <c r="I4" s="132"/>
      <c r="J4" s="132"/>
      <c r="K4" s="132"/>
      <c r="L4" s="132"/>
      <c r="M4" s="132"/>
    </row>
    <row r="5" spans="1:13" ht="15" customHeight="1">
      <c r="A5" s="127"/>
      <c r="B5" s="134" t="s">
        <v>2</v>
      </c>
      <c r="C5" s="134" t="s">
        <v>64</v>
      </c>
      <c r="D5" s="127" t="s">
        <v>3</v>
      </c>
      <c r="E5" s="127"/>
      <c r="F5" s="127"/>
      <c r="G5" s="127"/>
      <c r="H5" s="124" t="s">
        <v>2</v>
      </c>
      <c r="I5" s="134" t="s">
        <v>64</v>
      </c>
      <c r="J5" s="127" t="s">
        <v>3</v>
      </c>
      <c r="K5" s="127"/>
      <c r="L5" s="127"/>
      <c r="M5" s="127"/>
    </row>
    <row r="6" spans="1:13" ht="15" customHeight="1">
      <c r="A6" s="127"/>
      <c r="B6" s="134"/>
      <c r="C6" s="134"/>
      <c r="D6" s="4" t="s">
        <v>35</v>
      </c>
      <c r="E6" s="4" t="s">
        <v>4</v>
      </c>
      <c r="F6" s="4" t="s">
        <v>5</v>
      </c>
      <c r="G6" s="4" t="s">
        <v>6</v>
      </c>
      <c r="H6" s="124"/>
      <c r="I6" s="134"/>
      <c r="J6" s="4" t="s">
        <v>35</v>
      </c>
      <c r="K6" s="4" t="s">
        <v>4</v>
      </c>
      <c r="L6" s="4" t="s">
        <v>5</v>
      </c>
      <c r="M6" s="4" t="s">
        <v>6</v>
      </c>
    </row>
    <row r="7" spans="1:13" ht="15" customHeight="1">
      <c r="A7" s="103"/>
      <c r="B7" s="95"/>
      <c r="C7" s="95"/>
      <c r="D7" s="96"/>
      <c r="E7" s="96"/>
      <c r="F7" s="96"/>
      <c r="G7" s="99"/>
      <c r="H7" s="98"/>
      <c r="I7" s="98"/>
      <c r="J7" s="96"/>
      <c r="K7" s="96"/>
      <c r="L7" s="96"/>
      <c r="M7" s="97"/>
    </row>
    <row r="8" spans="1:13" ht="14.25" customHeight="1">
      <c r="A8" s="112" t="s">
        <v>7</v>
      </c>
      <c r="B8" s="5">
        <v>38918</v>
      </c>
      <c r="C8" s="5">
        <v>10252</v>
      </c>
      <c r="D8" s="5">
        <v>28666</v>
      </c>
      <c r="E8" s="5">
        <v>26694</v>
      </c>
      <c r="F8" s="5">
        <v>1808</v>
      </c>
      <c r="G8" s="10">
        <v>164</v>
      </c>
      <c r="H8" s="6">
        <v>53334</v>
      </c>
      <c r="I8" s="6">
        <f>H8-J8</f>
        <v>19400</v>
      </c>
      <c r="J8" s="6">
        <v>33934</v>
      </c>
      <c r="K8" s="6">
        <v>32318</v>
      </c>
      <c r="L8" s="6">
        <v>1535</v>
      </c>
      <c r="M8" s="16">
        <v>81</v>
      </c>
    </row>
    <row r="9" spans="1:14" ht="14.25" customHeight="1">
      <c r="A9" s="113" t="s">
        <v>8</v>
      </c>
      <c r="B9" s="5">
        <f>+B8/$B$8*100</f>
        <v>100</v>
      </c>
      <c r="C9" s="7">
        <f>+C8/$B$8*100</f>
        <v>26.342566421707183</v>
      </c>
      <c r="D9" s="7">
        <f>+D8/$B$8*100</f>
        <v>73.65743357829282</v>
      </c>
      <c r="E9" s="7">
        <f>E8/D8*100</f>
        <v>93.12077025047094</v>
      </c>
      <c r="F9" s="7">
        <f>F8/D8*100</f>
        <v>6.307123421474918</v>
      </c>
      <c r="G9" s="8">
        <f>G8/D8*100</f>
        <v>0.5721063280541407</v>
      </c>
      <c r="H9" s="9">
        <f>+I8/$I$8*100</f>
        <v>100</v>
      </c>
      <c r="I9" s="7">
        <f>I8/H8*100</f>
        <v>36.37454531818352</v>
      </c>
      <c r="J9" s="7">
        <f>J8/H8*100</f>
        <v>63.62545468181647</v>
      </c>
      <c r="K9" s="7">
        <f>K8/J8*100</f>
        <v>95.23781458124596</v>
      </c>
      <c r="L9" s="7">
        <f>L8/J8*100</f>
        <v>4.52348676843284</v>
      </c>
      <c r="M9" s="8">
        <f>M8/J8*100</f>
        <v>0.23869865032121176</v>
      </c>
      <c r="N9" s="36"/>
    </row>
    <row r="10" spans="1:13" ht="14.25" customHeight="1">
      <c r="A10" s="113"/>
      <c r="B10" s="5"/>
      <c r="C10" s="5"/>
      <c r="D10" s="5"/>
      <c r="E10" s="5"/>
      <c r="F10" s="5"/>
      <c r="G10" s="10"/>
      <c r="H10" s="6"/>
      <c r="I10" s="6"/>
      <c r="J10" s="6"/>
      <c r="K10" s="6"/>
      <c r="L10" s="6"/>
      <c r="M10" s="16"/>
    </row>
    <row r="11" spans="1:13" ht="14.25" customHeight="1">
      <c r="A11" s="114" t="s">
        <v>37</v>
      </c>
      <c r="B11" s="11"/>
      <c r="C11" s="11"/>
      <c r="D11" s="11"/>
      <c r="E11" s="11"/>
      <c r="F11" s="11"/>
      <c r="G11" s="12"/>
      <c r="H11" s="11"/>
      <c r="I11" s="11"/>
      <c r="J11" s="11"/>
      <c r="K11" s="11"/>
      <c r="L11" s="11"/>
      <c r="M11" s="12"/>
    </row>
    <row r="12" spans="1:13" ht="14.25" customHeight="1">
      <c r="A12" s="115" t="s">
        <v>9</v>
      </c>
      <c r="B12" s="5">
        <v>26077</v>
      </c>
      <c r="C12" s="5">
        <v>7834</v>
      </c>
      <c r="D12" s="5">
        <v>18243</v>
      </c>
      <c r="E12" s="5">
        <v>17041</v>
      </c>
      <c r="F12" s="5">
        <v>1091</v>
      </c>
      <c r="G12" s="10">
        <v>111</v>
      </c>
      <c r="H12" s="6">
        <v>39210</v>
      </c>
      <c r="I12" s="6">
        <v>16514</v>
      </c>
      <c r="J12" s="6">
        <v>22696</v>
      </c>
      <c r="K12" s="6">
        <v>21856</v>
      </c>
      <c r="L12" s="6">
        <v>787</v>
      </c>
      <c r="M12" s="16">
        <v>53</v>
      </c>
    </row>
    <row r="13" spans="1:13" ht="14.25" customHeight="1">
      <c r="A13" s="113" t="s">
        <v>8</v>
      </c>
      <c r="B13" s="5">
        <f>+B12/$B$12*100</f>
        <v>100</v>
      </c>
      <c r="C13" s="7">
        <f>+C12/$B$12*100</f>
        <v>30.041799286727766</v>
      </c>
      <c r="D13" s="7">
        <f>+D12/$B$12*100</f>
        <v>69.95820071327223</v>
      </c>
      <c r="E13" s="7">
        <f>E12/D12*100</f>
        <v>93.41117140821137</v>
      </c>
      <c r="F13" s="7">
        <f>F12/D12*100</f>
        <v>5.980376034643425</v>
      </c>
      <c r="G13" s="8">
        <f>G12/D12*100</f>
        <v>0.6084525571452064</v>
      </c>
      <c r="H13" s="11">
        <f>+H12/$H$12*100</f>
        <v>100</v>
      </c>
      <c r="I13" s="17">
        <f>+I12/$H$12*100</f>
        <v>42.11680693700587</v>
      </c>
      <c r="J13" s="17">
        <f>+J12/$H$12*100</f>
        <v>57.88319306299413</v>
      </c>
      <c r="K13" s="7">
        <f>K12/J12*100</f>
        <v>96.2989072964399</v>
      </c>
      <c r="L13" s="7">
        <f>L12/J12*100</f>
        <v>3.467571378216426</v>
      </c>
      <c r="M13" s="8">
        <f>M12/J12*100</f>
        <v>0.23352132534367293</v>
      </c>
    </row>
    <row r="14" spans="1:13" ht="14.25" customHeight="1">
      <c r="A14" s="113" t="s">
        <v>10</v>
      </c>
      <c r="B14" s="7">
        <f aca="true" t="shared" si="0" ref="B14:G14">+B12/B8*100</f>
        <v>67.00498483991983</v>
      </c>
      <c r="C14" s="7">
        <f t="shared" si="0"/>
        <v>76.41435817401484</v>
      </c>
      <c r="D14" s="7">
        <f t="shared" si="0"/>
        <v>63.639852089583485</v>
      </c>
      <c r="E14" s="7">
        <f t="shared" si="0"/>
        <v>63.83831572638046</v>
      </c>
      <c r="F14" s="7">
        <f t="shared" si="0"/>
        <v>60.3429203539823</v>
      </c>
      <c r="G14" s="8">
        <f t="shared" si="0"/>
        <v>67.6829268292683</v>
      </c>
      <c r="H14" s="7">
        <f>H12/H8*100</f>
        <v>73.51783102711215</v>
      </c>
      <c r="I14" s="7">
        <f>I13/H13*100</f>
        <v>42.11680693700587</v>
      </c>
      <c r="J14" s="7">
        <f>+J12/J8*100</f>
        <v>66.88277244062003</v>
      </c>
      <c r="K14" s="7">
        <f>+K12/K8*100</f>
        <v>67.62794727396498</v>
      </c>
      <c r="L14" s="7">
        <f>+L12/L8*100</f>
        <v>51.270358306188925</v>
      </c>
      <c r="M14" s="8">
        <f>+M12/M8*100</f>
        <v>65.4320987654321</v>
      </c>
    </row>
    <row r="15" spans="1:13" ht="14.25" customHeight="1">
      <c r="A15" s="115"/>
      <c r="B15" s="17"/>
      <c r="C15" s="17"/>
      <c r="D15" s="17"/>
      <c r="E15" s="17"/>
      <c r="F15" s="17"/>
      <c r="G15" s="18"/>
      <c r="H15" s="11"/>
      <c r="I15" s="11"/>
      <c r="J15" s="11"/>
      <c r="K15" s="11"/>
      <c r="L15" s="11"/>
      <c r="M15" s="12"/>
    </row>
    <row r="16" spans="1:13" ht="14.25" customHeight="1">
      <c r="A16" s="115" t="s">
        <v>11</v>
      </c>
      <c r="B16" s="5">
        <v>9752</v>
      </c>
      <c r="C16" s="5">
        <v>82</v>
      </c>
      <c r="D16" s="5">
        <v>9670</v>
      </c>
      <c r="E16" s="5">
        <v>8920</v>
      </c>
      <c r="F16" s="5">
        <v>701</v>
      </c>
      <c r="G16" s="10">
        <v>49</v>
      </c>
      <c r="H16" s="6">
        <v>10526</v>
      </c>
      <c r="I16" s="6">
        <v>142</v>
      </c>
      <c r="J16" s="6">
        <v>10384</v>
      </c>
      <c r="K16" s="6">
        <v>9659</v>
      </c>
      <c r="L16" s="6">
        <v>697</v>
      </c>
      <c r="M16" s="16">
        <v>28</v>
      </c>
    </row>
    <row r="17" spans="1:13" ht="14.25" customHeight="1">
      <c r="A17" s="113" t="s">
        <v>12</v>
      </c>
      <c r="B17" s="5">
        <v>100</v>
      </c>
      <c r="C17" s="5">
        <v>2.76</v>
      </c>
      <c r="D17" s="5">
        <v>97.24</v>
      </c>
      <c r="E17" s="7">
        <f>E16/D16*100</f>
        <v>92.2440537745605</v>
      </c>
      <c r="F17" s="7">
        <f>F16/D16*100</f>
        <v>7.249224405377457</v>
      </c>
      <c r="G17" s="8">
        <f>G16/D16*100</f>
        <v>0.5067218200620476</v>
      </c>
      <c r="H17" s="11">
        <f>+H16/$H$16*100</f>
        <v>100</v>
      </c>
      <c r="I17" s="17">
        <f>+I16/$H$16*100</f>
        <v>1.3490404712141364</v>
      </c>
      <c r="J17" s="17">
        <f>+J16/$H$16*100</f>
        <v>98.65095952878586</v>
      </c>
      <c r="K17" s="7">
        <f>K16/J16*100</f>
        <v>93.01810477657936</v>
      </c>
      <c r="L17" s="7">
        <f>L16/J16*100</f>
        <v>6.712249614791988</v>
      </c>
      <c r="M17" s="8">
        <f>M16/J16*100</f>
        <v>0.2696456086286595</v>
      </c>
    </row>
    <row r="18" spans="1:13" ht="14.25" customHeight="1">
      <c r="A18" s="113" t="s">
        <v>10</v>
      </c>
      <c r="B18" s="7">
        <f aca="true" t="shared" si="1" ref="B18:G18">+B16/B8*100</f>
        <v>25.057813865049596</v>
      </c>
      <c r="C18" s="7">
        <f t="shared" si="1"/>
        <v>0.7998439328911432</v>
      </c>
      <c r="D18" s="7">
        <f t="shared" si="1"/>
        <v>33.73334263587525</v>
      </c>
      <c r="E18" s="7">
        <f t="shared" si="1"/>
        <v>33.41574885742114</v>
      </c>
      <c r="F18" s="7">
        <f t="shared" si="1"/>
        <v>38.77212389380531</v>
      </c>
      <c r="G18" s="8">
        <f t="shared" si="1"/>
        <v>29.878048780487802</v>
      </c>
      <c r="H18" s="7">
        <f>+H16/I8*100</f>
        <v>54.25773195876289</v>
      </c>
      <c r="I18" s="7">
        <f>I17/H17*100</f>
        <v>1.3490404712141364</v>
      </c>
      <c r="J18" s="7">
        <f>+J16/J8*100</f>
        <v>30.60057759179584</v>
      </c>
      <c r="K18" s="7">
        <f>+K16/K8*100</f>
        <v>29.887369267900244</v>
      </c>
      <c r="L18" s="7">
        <f>+L16/L8*100</f>
        <v>45.4071661237785</v>
      </c>
      <c r="M18" s="8">
        <f>+M16/M8*100</f>
        <v>34.5679012345679</v>
      </c>
    </row>
    <row r="19" spans="1:13" ht="14.25" customHeight="1">
      <c r="A19" s="115"/>
      <c r="B19" s="11"/>
      <c r="C19" s="17"/>
      <c r="D19" s="17"/>
      <c r="E19" s="17"/>
      <c r="F19" s="17"/>
      <c r="G19" s="18"/>
      <c r="H19" s="11"/>
      <c r="I19" s="11"/>
      <c r="J19" s="11"/>
      <c r="K19" s="11"/>
      <c r="L19" s="11"/>
      <c r="M19" s="12"/>
    </row>
    <row r="20" spans="1:13" ht="14.25" customHeight="1">
      <c r="A20" s="115" t="s">
        <v>13</v>
      </c>
      <c r="B20" s="5">
        <v>3089</v>
      </c>
      <c r="C20" s="5">
        <v>2336</v>
      </c>
      <c r="D20" s="5">
        <v>753</v>
      </c>
      <c r="E20" s="5">
        <v>733</v>
      </c>
      <c r="F20" s="5">
        <v>16</v>
      </c>
      <c r="G20" s="10">
        <v>4</v>
      </c>
      <c r="H20" s="6">
        <v>3598</v>
      </c>
      <c r="I20" s="6">
        <v>2744</v>
      </c>
      <c r="J20" s="6">
        <v>854</v>
      </c>
      <c r="K20" s="6">
        <v>803</v>
      </c>
      <c r="L20" s="6">
        <v>51</v>
      </c>
      <c r="M20" s="16">
        <v>0</v>
      </c>
    </row>
    <row r="21" spans="1:13" ht="14.25" customHeight="1">
      <c r="A21" s="113" t="s">
        <v>8</v>
      </c>
      <c r="B21" s="5">
        <f>+B20/$B$20*100</f>
        <v>100</v>
      </c>
      <c r="C21" s="7">
        <f>+C20/$B$20*100</f>
        <v>75.62317902233733</v>
      </c>
      <c r="D21" s="7">
        <f>+D20/$B$20*100</f>
        <v>24.376820977662675</v>
      </c>
      <c r="E21" s="7">
        <f>E20/D20*100</f>
        <v>97.34395750332006</v>
      </c>
      <c r="F21" s="7">
        <f>F20/D20*100</f>
        <v>2.1248339973439574</v>
      </c>
      <c r="G21" s="8">
        <f>G20/D20*100</f>
        <v>0.5312084993359893</v>
      </c>
      <c r="H21" s="11">
        <f>+H20/$H$20*100</f>
        <v>100</v>
      </c>
      <c r="I21" s="17">
        <f>+I20/$H$20*100</f>
        <v>76.26459143968872</v>
      </c>
      <c r="J21" s="17">
        <f>+J20/$H$20*100</f>
        <v>23.73540856031128</v>
      </c>
      <c r="K21" s="7">
        <f>K20/J20*100</f>
        <v>94.02810304449649</v>
      </c>
      <c r="L21" s="7">
        <f>L20/J20*100</f>
        <v>5.971896955503513</v>
      </c>
      <c r="M21" s="8">
        <f>M20/J20*100</f>
        <v>0</v>
      </c>
    </row>
    <row r="22" spans="1:13" ht="14.25" customHeight="1">
      <c r="A22" s="113" t="s">
        <v>10</v>
      </c>
      <c r="B22" s="7">
        <f aca="true" t="shared" si="2" ref="B22:G22">+B20/B8*100</f>
        <v>7.937201295030577</v>
      </c>
      <c r="C22" s="7">
        <f t="shared" si="2"/>
        <v>22.78579789309403</v>
      </c>
      <c r="D22" s="7">
        <f t="shared" si="2"/>
        <v>2.6268052745412684</v>
      </c>
      <c r="E22" s="7">
        <f t="shared" si="2"/>
        <v>2.7459354161983964</v>
      </c>
      <c r="F22" s="7">
        <f t="shared" si="2"/>
        <v>0.8849557522123894</v>
      </c>
      <c r="G22" s="8">
        <f t="shared" si="2"/>
        <v>2.4390243902439024</v>
      </c>
      <c r="H22" s="7">
        <f>+H20/I8*100</f>
        <v>18.54639175257732</v>
      </c>
      <c r="I22" s="7">
        <f>I21/H21*100</f>
        <v>76.26459143968872</v>
      </c>
      <c r="J22" s="7">
        <f>+J20/J8*100</f>
        <v>2.516649967584134</v>
      </c>
      <c r="K22" s="7">
        <f>+K20/K8*100</f>
        <v>2.4846834581347856</v>
      </c>
      <c r="L22" s="7">
        <f>+L20/L8*100</f>
        <v>3.322475570032573</v>
      </c>
      <c r="M22" s="8">
        <f>+M20/M8*100</f>
        <v>0</v>
      </c>
    </row>
    <row r="23" spans="1:13" ht="14.25" customHeight="1">
      <c r="A23" s="115"/>
      <c r="B23" s="5"/>
      <c r="C23" s="5"/>
      <c r="D23" s="5"/>
      <c r="E23" s="5"/>
      <c r="F23" s="5"/>
      <c r="G23" s="10"/>
      <c r="H23" s="11"/>
      <c r="I23" s="11"/>
      <c r="J23" s="11"/>
      <c r="K23" s="11"/>
      <c r="L23" s="11"/>
      <c r="M23" s="12"/>
    </row>
    <row r="24" spans="1:13" ht="14.25" customHeight="1">
      <c r="A24" s="112" t="s">
        <v>14</v>
      </c>
      <c r="B24" s="5">
        <v>12659</v>
      </c>
      <c r="C24" s="5">
        <v>4250</v>
      </c>
      <c r="D24" s="5">
        <v>8409</v>
      </c>
      <c r="E24" s="5">
        <v>8241</v>
      </c>
      <c r="F24" s="5">
        <v>160</v>
      </c>
      <c r="G24" s="10">
        <v>8</v>
      </c>
      <c r="H24" s="6">
        <v>17828</v>
      </c>
      <c r="I24" s="6">
        <v>5693</v>
      </c>
      <c r="J24" s="6">
        <v>12135</v>
      </c>
      <c r="K24" s="6">
        <v>11724</v>
      </c>
      <c r="L24" s="6">
        <v>390</v>
      </c>
      <c r="M24" s="16">
        <v>21</v>
      </c>
    </row>
    <row r="25" spans="1:15" ht="14.25" customHeight="1">
      <c r="A25" s="113" t="s">
        <v>12</v>
      </c>
      <c r="B25" s="5">
        <f>+B24/$B$24*100</f>
        <v>100</v>
      </c>
      <c r="C25" s="7">
        <f>+C24/$B$24*100</f>
        <v>33.57295204992495</v>
      </c>
      <c r="D25" s="7">
        <f>+D24/$B$24*100</f>
        <v>66.42704795007505</v>
      </c>
      <c r="E25" s="7">
        <f>E24/D24*100</f>
        <v>98.00214056368178</v>
      </c>
      <c r="F25" s="7">
        <f>F24/D24*100</f>
        <v>1.902723272684029</v>
      </c>
      <c r="G25" s="8">
        <f>G24/D24*100</f>
        <v>0.09513616363420145</v>
      </c>
      <c r="H25" s="11">
        <f>+H24/$H$24*100</f>
        <v>100</v>
      </c>
      <c r="I25" s="17">
        <f>+I24/$H$24*100</f>
        <v>31.93291451649091</v>
      </c>
      <c r="J25" s="17">
        <f>+J24/$H$24*100</f>
        <v>68.06708548350909</v>
      </c>
      <c r="K25" s="7">
        <f>K24/J24*100</f>
        <v>96.61310259579729</v>
      </c>
      <c r="L25" s="7">
        <f>L24/J24*100</f>
        <v>3.2138442521631645</v>
      </c>
      <c r="M25" s="8">
        <f>M24/J24*100</f>
        <v>0.173053152039555</v>
      </c>
      <c r="O25" s="36"/>
    </row>
    <row r="26" spans="1:13" ht="14.25" customHeight="1">
      <c r="A26" s="113" t="s">
        <v>10</v>
      </c>
      <c r="B26" s="7">
        <f aca="true" t="shared" si="3" ref="B26:G26">+B24/B8*100</f>
        <v>32.527365229456805</v>
      </c>
      <c r="C26" s="7">
        <f t="shared" si="3"/>
        <v>41.45532579008974</v>
      </c>
      <c r="D26" s="7">
        <f t="shared" si="3"/>
        <v>29.334403125654084</v>
      </c>
      <c r="E26" s="7">
        <f t="shared" si="3"/>
        <v>30.872106091256462</v>
      </c>
      <c r="F26" s="7">
        <f t="shared" si="3"/>
        <v>8.849557522123893</v>
      </c>
      <c r="G26" s="8">
        <f t="shared" si="3"/>
        <v>4.878048780487805</v>
      </c>
      <c r="H26" s="7">
        <f>+H24/I8*100</f>
        <v>91.89690721649485</v>
      </c>
      <c r="I26" s="7">
        <f>I25/H25*100</f>
        <v>31.93291451649091</v>
      </c>
      <c r="J26" s="7">
        <f>+J24/J8*100</f>
        <v>35.76059409441858</v>
      </c>
      <c r="K26" s="7">
        <f>+K24/K8*100</f>
        <v>36.27699733894424</v>
      </c>
      <c r="L26" s="7">
        <f>+L24/L8*100</f>
        <v>25.407166123778502</v>
      </c>
      <c r="M26" s="8">
        <f>+M24/M8*100</f>
        <v>25.925925925925924</v>
      </c>
    </row>
    <row r="27" spans="1:13" ht="14.25" customHeight="1">
      <c r="A27" s="115"/>
      <c r="B27" s="5"/>
      <c r="C27" s="5"/>
      <c r="D27" s="5"/>
      <c r="E27" s="5"/>
      <c r="F27" s="5"/>
      <c r="G27" s="10"/>
      <c r="H27" s="11"/>
      <c r="I27" s="11"/>
      <c r="J27" s="11"/>
      <c r="K27" s="11"/>
      <c r="L27" s="11"/>
      <c r="M27" s="12"/>
    </row>
    <row r="28" spans="1:13" ht="14.25" customHeight="1">
      <c r="A28" s="112" t="s">
        <v>15</v>
      </c>
      <c r="B28" s="5">
        <v>26379</v>
      </c>
      <c r="C28" s="5">
        <f>B28-D28</f>
        <v>787</v>
      </c>
      <c r="D28" s="5">
        <v>25592</v>
      </c>
      <c r="E28" s="5">
        <v>17338</v>
      </c>
      <c r="F28" s="5">
        <v>6490</v>
      </c>
      <c r="G28" s="10">
        <v>1764</v>
      </c>
      <c r="H28" s="6">
        <v>25450</v>
      </c>
      <c r="I28" s="6">
        <v>1561</v>
      </c>
      <c r="J28" s="6">
        <v>23889</v>
      </c>
      <c r="K28" s="6">
        <v>18569</v>
      </c>
      <c r="L28" s="6">
        <v>4433</v>
      </c>
      <c r="M28" s="16">
        <v>887</v>
      </c>
    </row>
    <row r="29" spans="1:13" ht="14.25" customHeight="1">
      <c r="A29" s="113" t="s">
        <v>12</v>
      </c>
      <c r="B29" s="5">
        <f>+B28/$B$28*100</f>
        <v>100</v>
      </c>
      <c r="C29" s="7">
        <f>+C28/$B$28*100</f>
        <v>2.98343379203154</v>
      </c>
      <c r="D29" s="7">
        <f>+D28/$B$28*100</f>
        <v>97.01656620796845</v>
      </c>
      <c r="E29" s="7">
        <f>E28/D28*100</f>
        <v>67.74773366677087</v>
      </c>
      <c r="F29" s="7">
        <f>F28/D28*100</f>
        <v>25.359487339793684</v>
      </c>
      <c r="G29" s="8">
        <f>G28/D28*100</f>
        <v>6.892778993435448</v>
      </c>
      <c r="H29" s="11">
        <f>+H28/$H$28*100</f>
        <v>100</v>
      </c>
      <c r="I29" s="17">
        <f>+I28/$H$28*100</f>
        <v>6.133595284872299</v>
      </c>
      <c r="J29" s="17">
        <f>+J28/$H$28*100</f>
        <v>93.8664047151277</v>
      </c>
      <c r="K29" s="7">
        <f>K28/J28*100</f>
        <v>77.73033613797146</v>
      </c>
      <c r="L29" s="7">
        <f>L28/J28*100</f>
        <v>18.55665787600988</v>
      </c>
      <c r="M29" s="8">
        <f>M28/J28*100</f>
        <v>3.71300598601867</v>
      </c>
    </row>
    <row r="30" spans="1:13" ht="14.25" customHeight="1">
      <c r="A30" s="113" t="s">
        <v>16</v>
      </c>
      <c r="B30" s="7">
        <f aca="true" t="shared" si="4" ref="B30:M30">+B28/B33*100</f>
        <v>97.48697291104624</v>
      </c>
      <c r="C30" s="7">
        <f t="shared" si="4"/>
        <v>134.30034129692834</v>
      </c>
      <c r="D30" s="7">
        <f t="shared" si="4"/>
        <v>96.67208098817663</v>
      </c>
      <c r="E30" s="7">
        <f t="shared" si="4"/>
        <v>96.66053409154262</v>
      </c>
      <c r="F30" s="7">
        <f t="shared" si="4"/>
        <v>96.44820924357259</v>
      </c>
      <c r="G30" s="8">
        <f t="shared" si="4"/>
        <v>97.62036524626453</v>
      </c>
      <c r="H30" s="7">
        <f t="shared" si="4"/>
        <v>88.87104096099452</v>
      </c>
      <c r="I30" s="7">
        <f>I28/I33*100</f>
        <v>124.28343949044587</v>
      </c>
      <c r="J30" s="7">
        <f t="shared" si="4"/>
        <v>87.24663087542457</v>
      </c>
      <c r="K30" s="7">
        <f t="shared" si="4"/>
        <v>89.16686674669869</v>
      </c>
      <c r="L30" s="7">
        <f t="shared" si="4"/>
        <v>79.48717948717949</v>
      </c>
      <c r="M30" s="8">
        <f t="shared" si="4"/>
        <v>90.60265577119509</v>
      </c>
    </row>
    <row r="31" spans="1:13" ht="14.25" customHeight="1">
      <c r="A31" s="113" t="s">
        <v>17</v>
      </c>
      <c r="B31" s="7">
        <f aca="true" t="shared" si="5" ref="B31:G31">+B28/B8</f>
        <v>0.6778097538414102</v>
      </c>
      <c r="C31" s="7">
        <f t="shared" si="5"/>
        <v>0.07676550916894265</v>
      </c>
      <c r="D31" s="7">
        <f t="shared" si="5"/>
        <v>0.892764948022047</v>
      </c>
      <c r="E31" s="7">
        <f t="shared" si="5"/>
        <v>0.649509253015659</v>
      </c>
      <c r="F31" s="7">
        <f t="shared" si="5"/>
        <v>3.5896017699115044</v>
      </c>
      <c r="G31" s="8">
        <f t="shared" si="5"/>
        <v>10.75609756097561</v>
      </c>
      <c r="H31" s="7">
        <f>+H28/I8</f>
        <v>1.3118556701030928</v>
      </c>
      <c r="I31" s="7">
        <f>I28/I8</f>
        <v>0.0804639175257732</v>
      </c>
      <c r="J31" s="7">
        <f>+J28/J8</f>
        <v>0.703984204632522</v>
      </c>
      <c r="K31" s="7">
        <f>+K28/K8</f>
        <v>0.5745714462528622</v>
      </c>
      <c r="L31" s="7">
        <f>+L28/L8</f>
        <v>2.887947882736156</v>
      </c>
      <c r="M31" s="8">
        <f>+M28/M8</f>
        <v>10.950617283950617</v>
      </c>
    </row>
    <row r="32" spans="1:13" ht="14.25" customHeight="1">
      <c r="A32" s="115"/>
      <c r="B32" s="5"/>
      <c r="C32" s="5"/>
      <c r="D32" s="5"/>
      <c r="E32" s="5"/>
      <c r="F32" s="5"/>
      <c r="G32" s="10"/>
      <c r="H32" s="11"/>
      <c r="I32" s="11"/>
      <c r="J32" s="11"/>
      <c r="K32" s="11"/>
      <c r="L32" s="11"/>
      <c r="M32" s="12"/>
    </row>
    <row r="33" spans="1:13" ht="14.25" customHeight="1">
      <c r="A33" s="114" t="s">
        <v>38</v>
      </c>
      <c r="B33" s="5">
        <v>27059</v>
      </c>
      <c r="C33" s="5">
        <v>586</v>
      </c>
      <c r="D33" s="5">
        <v>26473</v>
      </c>
      <c r="E33" s="5">
        <v>17937</v>
      </c>
      <c r="F33" s="5">
        <v>6729</v>
      </c>
      <c r="G33" s="10">
        <v>1807</v>
      </c>
      <c r="H33" s="6">
        <v>28637</v>
      </c>
      <c r="I33" s="6">
        <v>1256</v>
      </c>
      <c r="J33" s="6">
        <v>27381</v>
      </c>
      <c r="K33" s="6">
        <v>20825</v>
      </c>
      <c r="L33" s="6">
        <v>5577</v>
      </c>
      <c r="M33" s="16">
        <v>979</v>
      </c>
    </row>
    <row r="34" spans="1:13" ht="14.25" customHeight="1">
      <c r="A34" s="113" t="s">
        <v>12</v>
      </c>
      <c r="B34" s="5">
        <f>+B33/$B$33*100</f>
        <v>100</v>
      </c>
      <c r="C34" s="7">
        <f>+C33/$B$33*100</f>
        <v>2.165638050186629</v>
      </c>
      <c r="D34" s="7">
        <f>+D33/$B$33*100</f>
        <v>97.83436194981337</v>
      </c>
      <c r="E34" s="7">
        <f>E33/D33*100</f>
        <v>67.7558266913459</v>
      </c>
      <c r="F34" s="7">
        <f>F33/D33*100</f>
        <v>25.41835077248517</v>
      </c>
      <c r="G34" s="8">
        <f>G33/D33*100</f>
        <v>6.825822536168927</v>
      </c>
      <c r="H34" s="11">
        <f>+H33/$H$33*100</f>
        <v>100</v>
      </c>
      <c r="I34" s="17">
        <f>+I33/$H$33*100</f>
        <v>4.385934280825506</v>
      </c>
      <c r="J34" s="17">
        <f>+J33/$H$33*100</f>
        <v>95.61406571917449</v>
      </c>
      <c r="K34" s="7">
        <f>K33/J33*100</f>
        <v>76.05638946714876</v>
      </c>
      <c r="L34" s="7">
        <f>L33/J33*100</f>
        <v>20.368138490193928</v>
      </c>
      <c r="M34" s="8">
        <f>M33/J33*100</f>
        <v>3.5754720426573168</v>
      </c>
    </row>
    <row r="35" spans="1:13" ht="14.25" customHeight="1">
      <c r="A35" s="113" t="s">
        <v>17</v>
      </c>
      <c r="B35" s="7">
        <f aca="true" t="shared" si="6" ref="B35:G35">+B33/B8</f>
        <v>0.6952823886119534</v>
      </c>
      <c r="C35" s="7">
        <f t="shared" si="6"/>
        <v>0.057159578618806085</v>
      </c>
      <c r="D35" s="7">
        <f t="shared" si="6"/>
        <v>0.9234982208888579</v>
      </c>
      <c r="E35" s="7">
        <f t="shared" si="6"/>
        <v>0.6719487525286582</v>
      </c>
      <c r="F35" s="7">
        <f t="shared" si="6"/>
        <v>3.72179203539823</v>
      </c>
      <c r="G35" s="8">
        <f t="shared" si="6"/>
        <v>11.018292682926829</v>
      </c>
      <c r="H35" s="7">
        <f>+H33/I8</f>
        <v>1.4761340206185567</v>
      </c>
      <c r="I35" s="7">
        <f>I33/I8</f>
        <v>0.06474226804123712</v>
      </c>
      <c r="J35" s="7">
        <f>+J33/J8</f>
        <v>0.8068898449932221</v>
      </c>
      <c r="K35" s="7">
        <f>+K33/K8</f>
        <v>0.6443777461476576</v>
      </c>
      <c r="L35" s="7">
        <f>+L33/L8</f>
        <v>3.6332247557003257</v>
      </c>
      <c r="M35" s="8">
        <f>+M33/M8</f>
        <v>12.08641975308642</v>
      </c>
    </row>
    <row r="36" spans="1:13" ht="14.25" customHeight="1">
      <c r="A36" s="116"/>
      <c r="B36" s="19"/>
      <c r="C36" s="19"/>
      <c r="D36" s="19"/>
      <c r="E36" s="19"/>
      <c r="F36" s="11"/>
      <c r="G36" s="12"/>
      <c r="H36" s="11"/>
      <c r="I36" s="11"/>
      <c r="J36" s="11"/>
      <c r="K36" s="11"/>
      <c r="L36" s="11"/>
      <c r="M36" s="12"/>
    </row>
    <row r="37" spans="1:13" ht="14.25" customHeight="1">
      <c r="A37" s="117" t="s">
        <v>57</v>
      </c>
      <c r="B37" s="5">
        <v>2298</v>
      </c>
      <c r="C37" s="5">
        <v>361</v>
      </c>
      <c r="D37" s="5">
        <v>1937</v>
      </c>
      <c r="E37" s="5">
        <v>1627</v>
      </c>
      <c r="F37" s="5">
        <v>274</v>
      </c>
      <c r="G37" s="10">
        <v>36</v>
      </c>
      <c r="H37" s="6">
        <v>3314</v>
      </c>
      <c r="I37" s="6">
        <v>813</v>
      </c>
      <c r="J37" s="6">
        <v>2501</v>
      </c>
      <c r="K37" s="6">
        <v>2243</v>
      </c>
      <c r="L37" s="6">
        <v>236</v>
      </c>
      <c r="M37" s="16">
        <v>22</v>
      </c>
    </row>
    <row r="38" spans="1:13" ht="14.25" customHeight="1">
      <c r="A38" s="113" t="s">
        <v>12</v>
      </c>
      <c r="B38" s="9">
        <f>+B37/$B$37*100</f>
        <v>100</v>
      </c>
      <c r="C38" s="7">
        <f>+C37/$B$37*100</f>
        <v>15.709312445604873</v>
      </c>
      <c r="D38" s="7">
        <f>+D37/$B$37*100</f>
        <v>84.29068755439513</v>
      </c>
      <c r="E38" s="7">
        <f>E37/D37*100</f>
        <v>83.99586990191017</v>
      </c>
      <c r="F38" s="7">
        <f>F37/D37*100</f>
        <v>14.145585957666496</v>
      </c>
      <c r="G38" s="8">
        <f>G37/D37*100</f>
        <v>1.858544140423335</v>
      </c>
      <c r="H38" s="20">
        <f aca="true" t="shared" si="7" ref="H38:M38">+H37/$H$37*100</f>
        <v>100</v>
      </c>
      <c r="I38" s="17">
        <f t="shared" si="7"/>
        <v>24.532287266143634</v>
      </c>
      <c r="J38" s="17">
        <f t="shared" si="7"/>
        <v>75.46771273385636</v>
      </c>
      <c r="K38" s="17">
        <f t="shared" si="7"/>
        <v>67.68255884127942</v>
      </c>
      <c r="L38" s="17">
        <f t="shared" si="7"/>
        <v>7.12130356065178</v>
      </c>
      <c r="M38" s="18">
        <f t="shared" si="7"/>
        <v>0.663850331925166</v>
      </c>
    </row>
    <row r="39" spans="1:13" ht="14.25" customHeight="1">
      <c r="A39" s="113" t="s">
        <v>18</v>
      </c>
      <c r="B39" s="7">
        <f aca="true" t="shared" si="8" ref="B39:J39">+B37/B33*100</f>
        <v>8.492553309434939</v>
      </c>
      <c r="C39" s="7">
        <f t="shared" si="8"/>
        <v>61.60409556313993</v>
      </c>
      <c r="D39" s="7">
        <f t="shared" si="8"/>
        <v>7.316888905677482</v>
      </c>
      <c r="E39" s="7">
        <f t="shared" si="8"/>
        <v>9.070636115292412</v>
      </c>
      <c r="F39" s="7">
        <f t="shared" si="8"/>
        <v>4.071927478079952</v>
      </c>
      <c r="G39" s="8">
        <f t="shared" si="8"/>
        <v>1.992252351964582</v>
      </c>
      <c r="H39" s="7">
        <f t="shared" si="8"/>
        <v>11.57244124733736</v>
      </c>
      <c r="I39" s="7">
        <f t="shared" si="8"/>
        <v>64.72929936305732</v>
      </c>
      <c r="J39" s="7">
        <f t="shared" si="8"/>
        <v>9.134071071180745</v>
      </c>
      <c r="K39" s="7">
        <f>K38/J38*100</f>
        <v>89.68412634946021</v>
      </c>
      <c r="L39" s="7">
        <f>L38/J38*100</f>
        <v>9.436225509796083</v>
      </c>
      <c r="M39" s="8">
        <f>M38/J38*100</f>
        <v>0.8796481407437026</v>
      </c>
    </row>
    <row r="40" spans="1:13" ht="14.25" customHeight="1">
      <c r="A40" s="113" t="s">
        <v>17</v>
      </c>
      <c r="B40" s="7">
        <f aca="true" t="shared" si="9" ref="B40:G40">+B37/B8</f>
        <v>0.05904722750398273</v>
      </c>
      <c r="C40" s="7">
        <f t="shared" si="9"/>
        <v>0.0352126414358174</v>
      </c>
      <c r="D40" s="7">
        <f t="shared" si="9"/>
        <v>0.06757133886834578</v>
      </c>
      <c r="E40" s="7">
        <f t="shared" si="9"/>
        <v>0.060950026223121304</v>
      </c>
      <c r="F40" s="7">
        <f t="shared" si="9"/>
        <v>0.1515486725663717</v>
      </c>
      <c r="G40" s="8">
        <f t="shared" si="9"/>
        <v>0.21951219512195122</v>
      </c>
      <c r="H40" s="7">
        <f>+H37/I8</f>
        <v>0.17082474226804123</v>
      </c>
      <c r="I40" s="7">
        <f>I37/I8</f>
        <v>0.04190721649484536</v>
      </c>
      <c r="J40" s="7">
        <f>+J37/J8</f>
        <v>0.07370189190782106</v>
      </c>
      <c r="K40" s="7">
        <f>+K37/K8</f>
        <v>0.06940404728015348</v>
      </c>
      <c r="L40" s="7">
        <f>+L37/L8</f>
        <v>0.15374592833876222</v>
      </c>
      <c r="M40" s="8">
        <f>+M37/M8</f>
        <v>0.2716049382716049</v>
      </c>
    </row>
    <row r="41" spans="1:13" ht="14.25" customHeight="1">
      <c r="A41" s="118"/>
      <c r="B41" s="5"/>
      <c r="C41" s="5"/>
      <c r="D41" s="5"/>
      <c r="E41" s="5"/>
      <c r="F41" s="5"/>
      <c r="G41" s="10"/>
      <c r="H41" s="11"/>
      <c r="I41" s="11"/>
      <c r="J41" s="11"/>
      <c r="K41" s="11"/>
      <c r="L41" s="11"/>
      <c r="M41" s="12"/>
    </row>
    <row r="42" spans="1:13" ht="14.25" customHeight="1">
      <c r="A42" s="117" t="s">
        <v>49</v>
      </c>
      <c r="B42" s="5">
        <v>23052</v>
      </c>
      <c r="C42" s="5">
        <v>83</v>
      </c>
      <c r="D42" s="5">
        <v>22969</v>
      </c>
      <c r="E42" s="5">
        <v>15175</v>
      </c>
      <c r="F42" s="5">
        <v>6119</v>
      </c>
      <c r="G42" s="10">
        <v>1675</v>
      </c>
      <c r="H42" s="6">
        <v>22385</v>
      </c>
      <c r="I42" s="6">
        <v>132</v>
      </c>
      <c r="J42" s="6">
        <v>22253</v>
      </c>
      <c r="K42" s="6">
        <v>16588</v>
      </c>
      <c r="L42" s="6">
        <v>4905</v>
      </c>
      <c r="M42" s="16">
        <v>761</v>
      </c>
    </row>
    <row r="43" spans="1:13" ht="14.25" customHeight="1">
      <c r="A43" s="113" t="s">
        <v>12</v>
      </c>
      <c r="B43" s="5">
        <f>+B42/$B$42*100</f>
        <v>100</v>
      </c>
      <c r="C43" s="7">
        <f>+C42/$B$42*100</f>
        <v>0.36005552663543294</v>
      </c>
      <c r="D43" s="7">
        <f>+D42/$B$42*100</f>
        <v>99.63994447336458</v>
      </c>
      <c r="E43" s="7">
        <f>E42/D42*100</f>
        <v>66.06730811093212</v>
      </c>
      <c r="F43" s="7">
        <f>F42/D42*100</f>
        <v>26.64025425573599</v>
      </c>
      <c r="G43" s="8">
        <f>G42/D42*100</f>
        <v>7.292437633331882</v>
      </c>
      <c r="H43" s="11">
        <f>+H42/$H$42*100</f>
        <v>100</v>
      </c>
      <c r="I43" s="17">
        <f>+I42/$H$42*100</f>
        <v>0.5896805896805897</v>
      </c>
      <c r="J43" s="17">
        <f>+J42/$H$42*100</f>
        <v>99.41031941031942</v>
      </c>
      <c r="K43" s="7">
        <f>K42/J42*100</f>
        <v>74.5427582797825</v>
      </c>
      <c r="L43" s="7">
        <f>L42/J42*100</f>
        <v>22.04197186896149</v>
      </c>
      <c r="M43" s="8">
        <f>M42/J42*100</f>
        <v>3.4197636273760845</v>
      </c>
    </row>
    <row r="44" spans="1:13" ht="14.25" customHeight="1">
      <c r="A44" s="113" t="s">
        <v>16</v>
      </c>
      <c r="B44" s="7">
        <f aca="true" t="shared" si="10" ref="B44:M44">+B42/B33*100</f>
        <v>85.19161831553272</v>
      </c>
      <c r="C44" s="7">
        <f t="shared" si="10"/>
        <v>14.163822525597269</v>
      </c>
      <c r="D44" s="7">
        <f t="shared" si="10"/>
        <v>86.76387262493861</v>
      </c>
      <c r="E44" s="7">
        <f t="shared" si="10"/>
        <v>84.60166137035179</v>
      </c>
      <c r="F44" s="7">
        <f t="shared" si="10"/>
        <v>90.93475999405558</v>
      </c>
      <c r="G44" s="8">
        <f t="shared" si="10"/>
        <v>92.6950747094632</v>
      </c>
      <c r="H44" s="7">
        <f t="shared" si="10"/>
        <v>78.16810420085902</v>
      </c>
      <c r="I44" s="7">
        <f t="shared" si="10"/>
        <v>10.509554140127388</v>
      </c>
      <c r="J44" s="7">
        <f t="shared" si="10"/>
        <v>81.2716847448961</v>
      </c>
      <c r="K44" s="7">
        <f t="shared" si="10"/>
        <v>79.65426170468187</v>
      </c>
      <c r="L44" s="7">
        <f t="shared" si="10"/>
        <v>87.9505110274341</v>
      </c>
      <c r="M44" s="8">
        <f t="shared" si="10"/>
        <v>77.732379979571</v>
      </c>
    </row>
    <row r="45" spans="1:13" ht="14.25" customHeight="1">
      <c r="A45" s="119" t="s">
        <v>17</v>
      </c>
      <c r="B45" s="21">
        <f aca="true" t="shared" si="11" ref="B45:G45">+B42/B8</f>
        <v>0.5923223187214143</v>
      </c>
      <c r="C45" s="21">
        <f t="shared" si="11"/>
        <v>0.008095981271946938</v>
      </c>
      <c r="D45" s="21">
        <f t="shared" si="11"/>
        <v>0.8012628200655829</v>
      </c>
      <c r="E45" s="21">
        <f t="shared" si="11"/>
        <v>0.5684798081965985</v>
      </c>
      <c r="F45" s="21">
        <f t="shared" si="11"/>
        <v>3.3844026548672566</v>
      </c>
      <c r="G45" s="22">
        <f t="shared" si="11"/>
        <v>10.213414634146341</v>
      </c>
      <c r="H45" s="21">
        <f>+H42/I8</f>
        <v>1.1538659793814432</v>
      </c>
      <c r="I45" s="21">
        <f>I42/I8</f>
        <v>0.006804123711340206</v>
      </c>
      <c r="J45" s="21">
        <f>+J42/J8</f>
        <v>0.6557729710614723</v>
      </c>
      <c r="K45" s="21">
        <f>+K42/K8</f>
        <v>0.5132743362831859</v>
      </c>
      <c r="L45" s="21">
        <f>+L42/L8</f>
        <v>3.195439739413681</v>
      </c>
      <c r="M45" s="22">
        <f>+M42/M8</f>
        <v>9.395061728395062</v>
      </c>
    </row>
    <row r="46" spans="1:13" ht="14.25" customHeight="1">
      <c r="A46" s="138" t="s">
        <v>34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</row>
    <row r="47" spans="1:13" ht="15.75" customHeight="1">
      <c r="A47" s="107"/>
      <c r="B47" s="105"/>
      <c r="C47" s="105"/>
      <c r="D47" s="105"/>
      <c r="E47" s="105"/>
      <c r="F47" s="105"/>
      <c r="G47" s="108"/>
      <c r="H47" s="105"/>
      <c r="I47" s="105"/>
      <c r="J47" s="105"/>
      <c r="K47" s="105"/>
      <c r="L47" s="105"/>
      <c r="M47" s="108"/>
    </row>
    <row r="48" spans="1:13" ht="14.25" customHeight="1">
      <c r="A48" s="120" t="s">
        <v>19</v>
      </c>
      <c r="B48" s="23"/>
      <c r="C48" s="23"/>
      <c r="D48" s="5">
        <v>32161</v>
      </c>
      <c r="E48" s="5">
        <v>20756</v>
      </c>
      <c r="F48" s="5">
        <v>9048</v>
      </c>
      <c r="G48" s="10">
        <v>2357</v>
      </c>
      <c r="H48" s="23"/>
      <c r="I48" s="23"/>
      <c r="J48" s="26">
        <v>27271</v>
      </c>
      <c r="K48" s="26">
        <v>19688</v>
      </c>
      <c r="L48" s="26">
        <v>6582</v>
      </c>
      <c r="M48" s="27">
        <v>1001</v>
      </c>
    </row>
    <row r="49" spans="1:14" ht="14.25" customHeight="1">
      <c r="A49" s="113" t="s">
        <v>8</v>
      </c>
      <c r="B49" s="23"/>
      <c r="C49" s="23"/>
      <c r="D49" s="5">
        <f>+D48/$D$48*100</f>
        <v>100</v>
      </c>
      <c r="E49" s="7">
        <f>+E48/$D$48*100</f>
        <v>64.53779422281646</v>
      </c>
      <c r="F49" s="7">
        <f>+F48/$D$48*100</f>
        <v>28.133453561767357</v>
      </c>
      <c r="G49" s="8">
        <f>+G48/$D$48*100</f>
        <v>7.328752215416187</v>
      </c>
      <c r="H49" s="23"/>
      <c r="I49" s="23"/>
      <c r="J49" s="31">
        <v>100</v>
      </c>
      <c r="K49" s="7">
        <f>K48/J48*100</f>
        <v>72.19390561402223</v>
      </c>
      <c r="L49" s="7">
        <f>L48/J48*100</f>
        <v>24.135528583476955</v>
      </c>
      <c r="M49" s="8">
        <f>M48/J48*100</f>
        <v>3.6705658025008248</v>
      </c>
      <c r="N49" s="36"/>
    </row>
    <row r="50" spans="1:13" ht="12" customHeight="1">
      <c r="A50" s="118"/>
      <c r="B50" s="11"/>
      <c r="C50" s="11"/>
      <c r="D50" s="5"/>
      <c r="E50" s="5"/>
      <c r="F50" s="5"/>
      <c r="G50" s="10"/>
      <c r="H50" s="11"/>
      <c r="I50" s="11"/>
      <c r="J50" s="31"/>
      <c r="K50" s="31"/>
      <c r="L50" s="31"/>
      <c r="M50" s="33"/>
    </row>
    <row r="51" spans="1:13" ht="14.25" customHeight="1">
      <c r="A51" s="120" t="s">
        <v>58</v>
      </c>
      <c r="B51" s="34"/>
      <c r="C51" s="34"/>
      <c r="D51" s="9">
        <v>199.7</v>
      </c>
      <c r="E51" s="9">
        <v>204.2</v>
      </c>
      <c r="F51" s="9">
        <v>194.6</v>
      </c>
      <c r="G51" s="44">
        <v>182.9</v>
      </c>
      <c r="H51" s="43"/>
      <c r="I51" s="43"/>
      <c r="J51" s="26">
        <v>184</v>
      </c>
      <c r="K51" s="26">
        <v>186.55</v>
      </c>
      <c r="L51" s="26">
        <v>174.78</v>
      </c>
      <c r="M51" s="27">
        <v>170</v>
      </c>
    </row>
    <row r="52" spans="1:13" ht="12" customHeight="1">
      <c r="A52" s="121"/>
      <c r="B52" s="11"/>
      <c r="C52" s="11"/>
      <c r="D52" s="11"/>
      <c r="E52" s="11"/>
      <c r="F52" s="11"/>
      <c r="G52" s="12"/>
      <c r="H52" s="11"/>
      <c r="I52" s="11"/>
      <c r="J52" s="31"/>
      <c r="K52" s="31"/>
      <c r="L52" s="31"/>
      <c r="M52" s="33"/>
    </row>
    <row r="53" spans="1:13" ht="14.25" customHeight="1">
      <c r="A53" s="120" t="s">
        <v>20</v>
      </c>
      <c r="B53" s="34"/>
      <c r="C53" s="34"/>
      <c r="D53" s="5"/>
      <c r="E53" s="5"/>
      <c r="F53" s="5"/>
      <c r="G53" s="10"/>
      <c r="H53" s="23"/>
      <c r="I53" s="23"/>
      <c r="J53" s="31"/>
      <c r="K53" s="31"/>
      <c r="L53" s="31"/>
      <c r="M53" s="33"/>
    </row>
    <row r="54" spans="1:13" ht="14.25" customHeight="1">
      <c r="A54" s="113" t="s">
        <v>21</v>
      </c>
      <c r="B54" s="23"/>
      <c r="C54" s="23"/>
      <c r="D54" s="5">
        <v>17198</v>
      </c>
      <c r="E54" s="5">
        <v>15629</v>
      </c>
      <c r="F54" s="5">
        <v>1443</v>
      </c>
      <c r="G54" s="10">
        <v>126</v>
      </c>
      <c r="H54" s="23"/>
      <c r="I54" s="23"/>
      <c r="J54" s="24">
        <v>13779</v>
      </c>
      <c r="K54" s="24">
        <v>12893</v>
      </c>
      <c r="L54" s="24">
        <v>841</v>
      </c>
      <c r="M54" s="25">
        <v>45</v>
      </c>
    </row>
    <row r="55" spans="1:13" ht="14.25" customHeight="1">
      <c r="A55" s="113" t="s">
        <v>22</v>
      </c>
      <c r="B55" s="23"/>
      <c r="C55" s="23"/>
      <c r="D55" s="7">
        <f>+D54/D8*100</f>
        <v>59.99441847484825</v>
      </c>
      <c r="E55" s="7">
        <f>+E54/E8*100</f>
        <v>58.548737544017385</v>
      </c>
      <c r="F55" s="7">
        <f>+F54/F8*100</f>
        <v>79.81194690265487</v>
      </c>
      <c r="G55" s="8">
        <f>+G54/G8*100</f>
        <v>76.82926829268293</v>
      </c>
      <c r="H55" s="23"/>
      <c r="I55" s="23"/>
      <c r="J55" s="29">
        <f>+J54/J8*100</f>
        <v>40.605292626863914</v>
      </c>
      <c r="K55" s="29">
        <f>+K54/K8*100</f>
        <v>39.89417661984034</v>
      </c>
      <c r="L55" s="29">
        <f>+L54/L8*100</f>
        <v>54.78827361563518</v>
      </c>
      <c r="M55" s="30">
        <f>+M54/M8*100</f>
        <v>55.55555555555556</v>
      </c>
    </row>
    <row r="56" spans="1:13" ht="14.25" customHeight="1">
      <c r="A56" s="113" t="s">
        <v>59</v>
      </c>
      <c r="B56" s="23"/>
      <c r="C56" s="23"/>
      <c r="D56" s="5">
        <v>9677</v>
      </c>
      <c r="E56" s="5">
        <v>3610</v>
      </c>
      <c r="F56" s="5">
        <v>4122</v>
      </c>
      <c r="G56" s="10">
        <v>1945</v>
      </c>
      <c r="H56" s="23"/>
      <c r="I56" s="23"/>
      <c r="J56" s="24">
        <v>8365</v>
      </c>
      <c r="K56" s="24">
        <v>6665</v>
      </c>
      <c r="L56" s="24">
        <v>1510</v>
      </c>
      <c r="M56" s="25">
        <v>189</v>
      </c>
    </row>
    <row r="57" spans="1:13" ht="14.25" customHeight="1">
      <c r="A57" s="113" t="s">
        <v>23</v>
      </c>
      <c r="B57" s="23"/>
      <c r="C57" s="23"/>
      <c r="D57" s="7">
        <f>+D56/D42*100</f>
        <v>42.130697897165746</v>
      </c>
      <c r="E57" s="7">
        <f>+E56/E42*100</f>
        <v>23.789126853377265</v>
      </c>
      <c r="F57" s="7">
        <f>+F56/F42*100</f>
        <v>67.36394835757477</v>
      </c>
      <c r="G57" s="8">
        <f>+G56/G42*100</f>
        <v>116.11940298507464</v>
      </c>
      <c r="H57" s="23"/>
      <c r="I57" s="23"/>
      <c r="J57" s="29">
        <f>+J56/J42*100</f>
        <v>37.590437244416485</v>
      </c>
      <c r="K57" s="29">
        <f>+K56/K42*100</f>
        <v>40.17964793826862</v>
      </c>
      <c r="L57" s="29">
        <f>+L56/L42*100</f>
        <v>30.784913353720693</v>
      </c>
      <c r="M57" s="30">
        <f>+M56/M42*100</f>
        <v>24.83574244415243</v>
      </c>
    </row>
    <row r="58" spans="1:13" ht="12" customHeight="1">
      <c r="A58" s="113"/>
      <c r="B58" s="11"/>
      <c r="C58" s="11"/>
      <c r="D58" s="7"/>
      <c r="E58" s="7"/>
      <c r="F58" s="7"/>
      <c r="G58" s="8"/>
      <c r="H58" s="11"/>
      <c r="I58" s="11"/>
      <c r="J58" s="11"/>
      <c r="K58" s="11"/>
      <c r="L58" s="11"/>
      <c r="M58" s="12"/>
    </row>
    <row r="59" spans="1:13" ht="14.25" customHeight="1">
      <c r="A59" s="117" t="s">
        <v>39</v>
      </c>
      <c r="B59" s="11"/>
      <c r="C59" s="11"/>
      <c r="D59" s="11"/>
      <c r="E59" s="11"/>
      <c r="F59" s="11"/>
      <c r="G59" s="12"/>
      <c r="H59" s="11"/>
      <c r="I59" s="11"/>
      <c r="J59" s="11"/>
      <c r="K59" s="11"/>
      <c r="L59" s="11"/>
      <c r="M59" s="12"/>
    </row>
    <row r="60" spans="1:13" ht="14.25" customHeight="1">
      <c r="A60" s="122" t="s">
        <v>60</v>
      </c>
      <c r="B60" s="11"/>
      <c r="C60" s="11"/>
      <c r="D60" s="11"/>
      <c r="E60" s="11"/>
      <c r="F60" s="11"/>
      <c r="G60" s="12"/>
      <c r="H60" s="11"/>
      <c r="I60" s="11"/>
      <c r="J60" s="11"/>
      <c r="K60" s="11"/>
      <c r="L60" s="11"/>
      <c r="M60" s="12"/>
    </row>
    <row r="61" spans="1:13" ht="14.25" customHeight="1">
      <c r="A61" s="113" t="s">
        <v>21</v>
      </c>
      <c r="B61" s="5">
        <v>11407</v>
      </c>
      <c r="C61" s="5">
        <v>974</v>
      </c>
      <c r="D61" s="5">
        <v>10433</v>
      </c>
      <c r="E61" s="5">
        <v>9131</v>
      </c>
      <c r="F61" s="5">
        <v>1178</v>
      </c>
      <c r="G61" s="10">
        <v>124</v>
      </c>
      <c r="H61" s="6">
        <v>10369</v>
      </c>
      <c r="I61" s="6">
        <v>1577</v>
      </c>
      <c r="J61" s="6">
        <v>8792</v>
      </c>
      <c r="K61" s="6">
        <v>7889</v>
      </c>
      <c r="L61" s="6">
        <v>891</v>
      </c>
      <c r="M61" s="16">
        <v>42</v>
      </c>
    </row>
    <row r="62" spans="1:13" ht="14.25" customHeight="1">
      <c r="A62" s="113" t="s">
        <v>10</v>
      </c>
      <c r="B62" s="7">
        <f aca="true" t="shared" si="12" ref="B62:G62">+B61/B8*100</f>
        <v>29.310344827586203</v>
      </c>
      <c r="C62" s="7">
        <f t="shared" si="12"/>
        <v>9.500585251658213</v>
      </c>
      <c r="D62" s="7">
        <f t="shared" si="12"/>
        <v>36.39503244261494</v>
      </c>
      <c r="E62" s="7">
        <f t="shared" si="12"/>
        <v>34.206188656626956</v>
      </c>
      <c r="F62" s="7">
        <f t="shared" si="12"/>
        <v>65.15486725663717</v>
      </c>
      <c r="G62" s="8">
        <f t="shared" si="12"/>
        <v>75.60975609756098</v>
      </c>
      <c r="H62" s="7">
        <f>+H61/I8*100</f>
        <v>53.448453608247426</v>
      </c>
      <c r="I62" s="7">
        <f>I61/H61*100</f>
        <v>15.20879544796991</v>
      </c>
      <c r="J62" s="7">
        <f>+J61/J8*100</f>
        <v>25.90911769906289</v>
      </c>
      <c r="K62" s="7">
        <f>+K61/K8*100</f>
        <v>24.410545207005384</v>
      </c>
      <c r="L62" s="7">
        <f>+L61/L8*100</f>
        <v>58.04560260586319</v>
      </c>
      <c r="M62" s="8">
        <f>+M61/M8*100</f>
        <v>51.85185185185185</v>
      </c>
    </row>
    <row r="63" spans="1:13" ht="14.25" customHeight="1">
      <c r="A63" s="113" t="s">
        <v>24</v>
      </c>
      <c r="B63" s="5">
        <v>24295</v>
      </c>
      <c r="C63" s="5">
        <v>1536</v>
      </c>
      <c r="D63" s="5">
        <v>22759</v>
      </c>
      <c r="E63" s="5">
        <v>18231</v>
      </c>
      <c r="F63" s="5">
        <v>3831</v>
      </c>
      <c r="G63" s="10">
        <v>697</v>
      </c>
      <c r="H63" s="6">
        <v>22264</v>
      </c>
      <c r="I63" s="6">
        <v>2903</v>
      </c>
      <c r="J63" s="6">
        <v>19361</v>
      </c>
      <c r="K63" s="6">
        <v>16329</v>
      </c>
      <c r="L63" s="6">
        <v>2839</v>
      </c>
      <c r="M63" s="16">
        <v>193</v>
      </c>
    </row>
    <row r="64" spans="1:13" ht="14.25" customHeight="1">
      <c r="A64" s="113" t="s">
        <v>8</v>
      </c>
      <c r="B64" s="5">
        <f>+B63/$B$63*100</f>
        <v>100</v>
      </c>
      <c r="C64" s="7">
        <f>+C63/$B$63*100</f>
        <v>6.322288536735954</v>
      </c>
      <c r="D64" s="7">
        <f>+D63/$B$63*100</f>
        <v>93.67771146326405</v>
      </c>
      <c r="E64" s="7">
        <f>E63/D63*100</f>
        <v>80.1045740146755</v>
      </c>
      <c r="F64" s="7">
        <f>F63/D63*100</f>
        <v>16.83290126982732</v>
      </c>
      <c r="G64" s="8">
        <f>G63/D63*100</f>
        <v>3.0625247154971658</v>
      </c>
      <c r="H64" s="9">
        <f>+H63/$H$63*100</f>
        <v>100</v>
      </c>
      <c r="I64" s="7">
        <f>+I63/$H$63*100</f>
        <v>13.03898670499461</v>
      </c>
      <c r="J64" s="7">
        <f>+J63/$H$63*100</f>
        <v>86.96101329500539</v>
      </c>
      <c r="K64" s="7">
        <f>K63/J63*100</f>
        <v>84.33965187748566</v>
      </c>
      <c r="L64" s="7">
        <f>L63/J63*100</f>
        <v>14.66349878621972</v>
      </c>
      <c r="M64" s="8">
        <f>M63/J63*100</f>
        <v>0.9968493362946128</v>
      </c>
    </row>
    <row r="65" spans="1:13" ht="14.25" customHeight="1">
      <c r="A65" s="113" t="s">
        <v>25</v>
      </c>
      <c r="B65" s="7">
        <f aca="true" t="shared" si="13" ref="B65:G65">+B63/B8</f>
        <v>0.6242612672799219</v>
      </c>
      <c r="C65" s="7">
        <f t="shared" si="13"/>
        <v>0.14982442450253608</v>
      </c>
      <c r="D65" s="7">
        <f t="shared" si="13"/>
        <v>0.7939370683039141</v>
      </c>
      <c r="E65" s="7">
        <f t="shared" si="13"/>
        <v>0.6829624634749382</v>
      </c>
      <c r="F65" s="7">
        <f t="shared" si="13"/>
        <v>2.1189159292035398</v>
      </c>
      <c r="G65" s="8">
        <f t="shared" si="13"/>
        <v>4.25</v>
      </c>
      <c r="H65" s="7">
        <f>+H63/I8</f>
        <v>1.1476288659793814</v>
      </c>
      <c r="I65" s="7">
        <f>I63/I8</f>
        <v>0.14963917525773196</v>
      </c>
      <c r="J65" s="7">
        <f>+J63/J8</f>
        <v>0.5705487122060471</v>
      </c>
      <c r="K65" s="7">
        <f>+K63/K8</f>
        <v>0.5052602264991646</v>
      </c>
      <c r="L65" s="7">
        <f>+L63/L8</f>
        <v>1.849511400651466</v>
      </c>
      <c r="M65" s="8">
        <f>+M63/M8</f>
        <v>2.382716049382716</v>
      </c>
    </row>
    <row r="66" spans="1:13" ht="12" customHeight="1">
      <c r="A66" s="113"/>
      <c r="B66" s="7"/>
      <c r="C66" s="7"/>
      <c r="D66" s="7"/>
      <c r="E66" s="7"/>
      <c r="F66" s="7"/>
      <c r="G66" s="8"/>
      <c r="H66" s="7"/>
      <c r="I66" s="7"/>
      <c r="J66" s="7"/>
      <c r="K66" s="7"/>
      <c r="L66" s="7"/>
      <c r="M66" s="8"/>
    </row>
    <row r="67" spans="1:13" ht="14.25" customHeight="1">
      <c r="A67" s="117" t="s">
        <v>26</v>
      </c>
      <c r="B67" s="11"/>
      <c r="C67" s="11"/>
      <c r="D67" s="11"/>
      <c r="E67" s="11"/>
      <c r="F67" s="11"/>
      <c r="G67" s="12"/>
      <c r="H67" s="11"/>
      <c r="I67" s="11"/>
      <c r="J67" s="11"/>
      <c r="K67" s="11"/>
      <c r="L67" s="11"/>
      <c r="M67" s="12"/>
    </row>
    <row r="68" spans="1:13" ht="14.25" customHeight="1">
      <c r="A68" s="113" t="s">
        <v>27</v>
      </c>
      <c r="B68" s="5">
        <v>3115</v>
      </c>
      <c r="C68" s="5">
        <v>521</v>
      </c>
      <c r="D68" s="5">
        <v>2594</v>
      </c>
      <c r="E68" s="5">
        <v>2326</v>
      </c>
      <c r="F68" s="5">
        <v>233</v>
      </c>
      <c r="G68" s="10">
        <v>35</v>
      </c>
      <c r="H68" s="6">
        <v>3076</v>
      </c>
      <c r="I68" s="6">
        <v>839</v>
      </c>
      <c r="J68" s="6">
        <v>2237</v>
      </c>
      <c r="K68" s="6">
        <v>2000</v>
      </c>
      <c r="L68" s="6">
        <v>220</v>
      </c>
      <c r="M68" s="16">
        <v>17</v>
      </c>
    </row>
    <row r="69" spans="1:13" ht="14.25" customHeight="1">
      <c r="A69" s="113" t="s">
        <v>10</v>
      </c>
      <c r="B69" s="7">
        <f aca="true" t="shared" si="14" ref="B69:G69">+B68/B8*100</f>
        <v>8.004008427976771</v>
      </c>
      <c r="C69" s="7">
        <f t="shared" si="14"/>
        <v>5.081935232149824</v>
      </c>
      <c r="D69" s="7">
        <f t="shared" si="14"/>
        <v>9.049047652270984</v>
      </c>
      <c r="E69" s="7">
        <f t="shared" si="14"/>
        <v>8.713568592193003</v>
      </c>
      <c r="F69" s="7">
        <f t="shared" si="14"/>
        <v>12.88716814159292</v>
      </c>
      <c r="G69" s="8">
        <f t="shared" si="14"/>
        <v>21.341463414634145</v>
      </c>
      <c r="H69" s="7">
        <f>+H68/I8*100</f>
        <v>15.855670103092784</v>
      </c>
      <c r="I69" s="7">
        <f>I68/H68*100</f>
        <v>27.275682704811445</v>
      </c>
      <c r="J69" s="7">
        <f>+J68/J8*100</f>
        <v>6.592208404550008</v>
      </c>
      <c r="K69" s="7">
        <f>+K68/K8*100</f>
        <v>6.188501763723003</v>
      </c>
      <c r="L69" s="7">
        <f>+L68/L8*100</f>
        <v>14.332247557003258</v>
      </c>
      <c r="M69" s="8">
        <f>+M68/M8*100</f>
        <v>20.98765432098765</v>
      </c>
    </row>
    <row r="70" spans="1:13" ht="14.25" customHeight="1">
      <c r="A70" s="113" t="s">
        <v>55</v>
      </c>
      <c r="B70" s="5">
        <v>5317</v>
      </c>
      <c r="C70" s="5">
        <v>779</v>
      </c>
      <c r="D70" s="5">
        <v>4538</v>
      </c>
      <c r="E70" s="5">
        <v>3999</v>
      </c>
      <c r="F70" s="5">
        <v>456</v>
      </c>
      <c r="G70" s="10">
        <v>83</v>
      </c>
      <c r="H70" s="6">
        <v>6993</v>
      </c>
      <c r="I70" s="6">
        <v>1858</v>
      </c>
      <c r="J70" s="6">
        <v>5135</v>
      </c>
      <c r="K70" s="6">
        <v>4481</v>
      </c>
      <c r="L70" s="6">
        <v>603</v>
      </c>
      <c r="M70" s="16">
        <v>51</v>
      </c>
    </row>
    <row r="71" spans="1:13" ht="14.25" customHeight="1">
      <c r="A71" s="113" t="s">
        <v>12</v>
      </c>
      <c r="B71" s="5">
        <f>+B70/$B$70*100</f>
        <v>100</v>
      </c>
      <c r="C71" s="7">
        <f>+C70/$B$70*100</f>
        <v>14.651119052097048</v>
      </c>
      <c r="D71" s="7">
        <f>+D70/$B$70*100</f>
        <v>85.34888094790296</v>
      </c>
      <c r="E71" s="7">
        <f>E70/D70*100</f>
        <v>88.1225209343323</v>
      </c>
      <c r="F71" s="7">
        <f>F70/D70*100</f>
        <v>10.04847950639048</v>
      </c>
      <c r="G71" s="8">
        <f>G70/D70*100</f>
        <v>1.8289995592772148</v>
      </c>
      <c r="H71" s="9">
        <f>+H70/$H$70*100</f>
        <v>100</v>
      </c>
      <c r="I71" s="7">
        <f>+I70/$H$70*100</f>
        <v>26.569426569426568</v>
      </c>
      <c r="J71" s="7">
        <f>+J70/$H$70*100</f>
        <v>73.43057343057343</v>
      </c>
      <c r="K71" s="7">
        <f>K70/J70*100</f>
        <v>87.26387536514119</v>
      </c>
      <c r="L71" s="7">
        <f>L70/J70*100</f>
        <v>11.742940603700097</v>
      </c>
      <c r="M71" s="8">
        <f>M70/J70*100</f>
        <v>0.9931840311587148</v>
      </c>
    </row>
    <row r="72" spans="1:13" ht="14.25" customHeight="1">
      <c r="A72" s="113" t="s">
        <v>61</v>
      </c>
      <c r="B72" s="7">
        <f aca="true" t="shared" si="15" ref="B72:G72">+B70/B8</f>
        <v>0.1366205868749679</v>
      </c>
      <c r="C72" s="7">
        <f t="shared" si="15"/>
        <v>0.0759851736246586</v>
      </c>
      <c r="D72" s="7">
        <f t="shared" si="15"/>
        <v>0.15830600711644457</v>
      </c>
      <c r="E72" s="7">
        <f t="shared" si="15"/>
        <v>0.1498089458305237</v>
      </c>
      <c r="F72" s="7">
        <f t="shared" si="15"/>
        <v>0.252212389380531</v>
      </c>
      <c r="G72" s="8">
        <f t="shared" si="15"/>
        <v>0.5060975609756098</v>
      </c>
      <c r="H72" s="7">
        <f>+H70/I8</f>
        <v>0.36046391752577317</v>
      </c>
      <c r="I72" s="7">
        <f>I70/I8</f>
        <v>0.09577319587628866</v>
      </c>
      <c r="J72" s="7">
        <f>+J70/J8</f>
        <v>0.15132315671597807</v>
      </c>
      <c r="K72" s="7">
        <f>+K70/K8</f>
        <v>0.13865338201621388</v>
      </c>
      <c r="L72" s="7">
        <f>+L70/L8</f>
        <v>0.39283387622149835</v>
      </c>
      <c r="M72" s="8">
        <f>+M70/M8</f>
        <v>0.6296296296296297</v>
      </c>
    </row>
    <row r="73" spans="1:13" ht="12" customHeight="1">
      <c r="A73" s="113"/>
      <c r="B73" s="7"/>
      <c r="C73" s="7"/>
      <c r="D73" s="7"/>
      <c r="E73" s="7"/>
      <c r="F73" s="7"/>
      <c r="G73" s="8"/>
      <c r="H73" s="7"/>
      <c r="I73" s="7"/>
      <c r="J73" s="7"/>
      <c r="K73" s="7"/>
      <c r="L73" s="7"/>
      <c r="M73" s="8"/>
    </row>
    <row r="74" spans="1:13" ht="14.25" customHeight="1">
      <c r="A74" s="117" t="s">
        <v>28</v>
      </c>
      <c r="B74" s="11"/>
      <c r="C74" s="11"/>
      <c r="D74" s="11"/>
      <c r="E74" s="11"/>
      <c r="F74" s="11"/>
      <c r="G74" s="12"/>
      <c r="H74" s="11"/>
      <c r="I74" s="11"/>
      <c r="J74" s="11"/>
      <c r="K74" s="11"/>
      <c r="L74" s="11"/>
      <c r="M74" s="12"/>
    </row>
    <row r="75" spans="1:13" ht="14.25" customHeight="1">
      <c r="A75" s="113" t="s">
        <v>27</v>
      </c>
      <c r="B75" s="5">
        <v>30636</v>
      </c>
      <c r="C75" s="5">
        <v>6730</v>
      </c>
      <c r="D75" s="5">
        <v>23906</v>
      </c>
      <c r="E75" s="5">
        <v>22150</v>
      </c>
      <c r="F75" s="5">
        <v>1600</v>
      </c>
      <c r="G75" s="10">
        <v>156</v>
      </c>
      <c r="H75" s="6">
        <v>37129</v>
      </c>
      <c r="I75" s="6">
        <v>11079</v>
      </c>
      <c r="J75" s="6">
        <v>26050</v>
      </c>
      <c r="K75" s="6">
        <v>24735</v>
      </c>
      <c r="L75" s="6">
        <v>1251</v>
      </c>
      <c r="M75" s="16">
        <v>64</v>
      </c>
    </row>
    <row r="76" spans="1:13" ht="14.25" customHeight="1">
      <c r="A76" s="113" t="s">
        <v>29</v>
      </c>
      <c r="B76" s="7">
        <f aca="true" t="shared" si="16" ref="B76:G76">+B75/B8*100</f>
        <v>78.71935865152372</v>
      </c>
      <c r="C76" s="7">
        <f t="shared" si="16"/>
        <v>65.64572766289504</v>
      </c>
      <c r="D76" s="7">
        <f t="shared" si="16"/>
        <v>83.39496267355054</v>
      </c>
      <c r="E76" s="7">
        <f t="shared" si="16"/>
        <v>82.97744811568143</v>
      </c>
      <c r="F76" s="7">
        <f t="shared" si="16"/>
        <v>88.49557522123894</v>
      </c>
      <c r="G76" s="8">
        <f t="shared" si="16"/>
        <v>95.1219512195122</v>
      </c>
      <c r="H76" s="7">
        <f>H75/H8*100</f>
        <v>69.61600479994</v>
      </c>
      <c r="I76" s="7">
        <f>I75/I8*100</f>
        <v>57.108247422680414</v>
      </c>
      <c r="J76" s="7">
        <f>+J75/J8*100</f>
        <v>76.76666470206872</v>
      </c>
      <c r="K76" s="7">
        <f>+K75/K8*100</f>
        <v>76.53629556284423</v>
      </c>
      <c r="L76" s="7">
        <f>+L75/L8*100</f>
        <v>81.49837133550488</v>
      </c>
      <c r="M76" s="8">
        <f>+M75/M8*100</f>
        <v>79.01234567901234</v>
      </c>
    </row>
    <row r="77" spans="1:13" ht="14.25" customHeight="1">
      <c r="A77" s="113" t="s">
        <v>56</v>
      </c>
      <c r="B77" s="5">
        <v>224196</v>
      </c>
      <c r="C77" s="5">
        <v>37072</v>
      </c>
      <c r="D77" s="5">
        <v>187124</v>
      </c>
      <c r="E77" s="5">
        <v>165729</v>
      </c>
      <c r="F77" s="5">
        <v>18731</v>
      </c>
      <c r="G77" s="10">
        <v>2664</v>
      </c>
      <c r="H77" s="6">
        <v>212648</v>
      </c>
      <c r="I77" s="6">
        <v>50384</v>
      </c>
      <c r="J77" s="6">
        <v>162264</v>
      </c>
      <c r="K77" s="6">
        <v>150224</v>
      </c>
      <c r="L77" s="6">
        <v>11377</v>
      </c>
      <c r="M77" s="16">
        <v>663</v>
      </c>
    </row>
    <row r="78" spans="1:13" ht="14.25" customHeight="1">
      <c r="A78" s="113" t="s">
        <v>8</v>
      </c>
      <c r="B78" s="5">
        <f>+B77/$B$77*100</f>
        <v>100</v>
      </c>
      <c r="C78" s="7">
        <f>+C77/$B$77*100</f>
        <v>16.535531410016237</v>
      </c>
      <c r="D78" s="7">
        <f>+D77/$B$77*100</f>
        <v>83.46446858998377</v>
      </c>
      <c r="E78" s="7">
        <f>E77/D77*100</f>
        <v>88.56640516448986</v>
      </c>
      <c r="F78" s="7">
        <f>F77/D77*100</f>
        <v>10.009939932878732</v>
      </c>
      <c r="G78" s="8">
        <f>G77/D77*100</f>
        <v>1.42365490263141</v>
      </c>
      <c r="H78" s="9">
        <f>+H77/$H$77*100</f>
        <v>100</v>
      </c>
      <c r="I78" s="7">
        <f>+I77/$H$77*100</f>
        <v>23.69361574056657</v>
      </c>
      <c r="J78" s="7">
        <f>+J77/$H$77*100</f>
        <v>76.30638425943343</v>
      </c>
      <c r="K78" s="7">
        <f>K77/J77*100</f>
        <v>92.579993097668</v>
      </c>
      <c r="L78" s="7">
        <f>L77/J77*100</f>
        <v>7.011413498989301</v>
      </c>
      <c r="M78" s="8">
        <f>M77/J77*100</f>
        <v>0.4085934033427008</v>
      </c>
    </row>
    <row r="79" spans="1:13" ht="14.25" customHeight="1">
      <c r="A79" s="113" t="s">
        <v>62</v>
      </c>
      <c r="B79" s="7">
        <f aca="true" t="shared" si="17" ref="B79:G79">+B77/B8</f>
        <v>5.760727683848091</v>
      </c>
      <c r="C79" s="7">
        <f t="shared" si="17"/>
        <v>3.6160749122122513</v>
      </c>
      <c r="D79" s="7">
        <f t="shared" si="17"/>
        <v>6.527733203097746</v>
      </c>
      <c r="E79" s="7">
        <f t="shared" si="17"/>
        <v>6.2084738143403015</v>
      </c>
      <c r="F79" s="7">
        <f t="shared" si="17"/>
        <v>10.360066371681416</v>
      </c>
      <c r="G79" s="8">
        <f t="shared" si="17"/>
        <v>16.24390243902439</v>
      </c>
      <c r="H79" s="7">
        <f>+H77/I8</f>
        <v>10.961237113402062</v>
      </c>
      <c r="I79" s="7">
        <f>I77/I8</f>
        <v>2.5971134020618556</v>
      </c>
      <c r="J79" s="7">
        <f>+J77/J8</f>
        <v>4.781752814286556</v>
      </c>
      <c r="K79" s="7">
        <f>+K77/K8</f>
        <v>4.648307444767622</v>
      </c>
      <c r="L79" s="7">
        <f>+L77/L8</f>
        <v>7.411726384364821</v>
      </c>
      <c r="M79" s="8">
        <f>+M77/M8</f>
        <v>8.185185185185185</v>
      </c>
    </row>
    <row r="80" spans="1:13" ht="12.75" customHeight="1">
      <c r="A80" s="113"/>
      <c r="B80" s="7"/>
      <c r="C80" s="7"/>
      <c r="D80" s="7"/>
      <c r="E80" s="7"/>
      <c r="F80" s="7"/>
      <c r="G80" s="8"/>
      <c r="H80" s="7"/>
      <c r="I80" s="7"/>
      <c r="J80" s="7"/>
      <c r="K80" s="7"/>
      <c r="L80" s="7"/>
      <c r="M80" s="8"/>
    </row>
    <row r="81" spans="1:13" ht="14.25" customHeight="1">
      <c r="A81" s="117" t="s">
        <v>40</v>
      </c>
      <c r="B81" s="5"/>
      <c r="C81" s="5"/>
      <c r="D81" s="5"/>
      <c r="E81" s="5"/>
      <c r="F81" s="5"/>
      <c r="G81" s="10"/>
      <c r="H81" s="11"/>
      <c r="I81" s="11"/>
      <c r="J81" s="11"/>
      <c r="K81" s="11"/>
      <c r="L81" s="11"/>
      <c r="M81" s="12"/>
    </row>
    <row r="82" spans="1:13" ht="14.25" customHeight="1">
      <c r="A82" s="113" t="s">
        <v>27</v>
      </c>
      <c r="B82" s="5">
        <v>24186</v>
      </c>
      <c r="C82" s="5">
        <v>4723</v>
      </c>
      <c r="D82" s="5">
        <v>19463</v>
      </c>
      <c r="E82" s="5">
        <v>17955</v>
      </c>
      <c r="F82" s="5">
        <v>1374</v>
      </c>
      <c r="G82" s="10">
        <v>134</v>
      </c>
      <c r="H82" s="6">
        <v>26653</v>
      </c>
      <c r="I82" s="6">
        <v>7251</v>
      </c>
      <c r="J82" s="6">
        <v>19402</v>
      </c>
      <c r="K82" s="6">
        <v>18397</v>
      </c>
      <c r="L82" s="6">
        <v>957</v>
      </c>
      <c r="M82" s="16">
        <v>48</v>
      </c>
    </row>
    <row r="83" spans="1:13" ht="14.25" customHeight="1">
      <c r="A83" s="113" t="s">
        <v>29</v>
      </c>
      <c r="B83" s="7">
        <f aca="true" t="shared" si="18" ref="B83:G83">+B82/B8*100</f>
        <v>62.14605067064084</v>
      </c>
      <c r="C83" s="7">
        <f t="shared" si="18"/>
        <v>46.06905969566914</v>
      </c>
      <c r="D83" s="7">
        <f t="shared" si="18"/>
        <v>67.8957650177911</v>
      </c>
      <c r="E83" s="7">
        <f t="shared" si="18"/>
        <v>67.26230613621038</v>
      </c>
      <c r="F83" s="7">
        <f t="shared" si="18"/>
        <v>75.99557522123894</v>
      </c>
      <c r="G83" s="8">
        <f t="shared" si="18"/>
        <v>81.70731707317073</v>
      </c>
      <c r="H83" s="7">
        <f>H82/H8*100</f>
        <v>49.9737503281209</v>
      </c>
      <c r="I83" s="7">
        <f>I82/I8*100</f>
        <v>37.376288659793815</v>
      </c>
      <c r="J83" s="7">
        <f>+J82/J8*100</f>
        <v>57.17569399422408</v>
      </c>
      <c r="K83" s="7">
        <f>+K82/K8*100</f>
        <v>56.924933473606046</v>
      </c>
      <c r="L83" s="7">
        <f>+L82/L8*100</f>
        <v>62.34527687296417</v>
      </c>
      <c r="M83" s="8">
        <f>+M82/M8*100</f>
        <v>59.25925925925925</v>
      </c>
    </row>
    <row r="84" spans="1:13" ht="14.25" customHeight="1">
      <c r="A84" s="113" t="s">
        <v>30</v>
      </c>
      <c r="B84" s="5">
        <v>83904</v>
      </c>
      <c r="C84" s="5">
        <v>13633</v>
      </c>
      <c r="D84" s="5">
        <v>70271</v>
      </c>
      <c r="E84" s="5">
        <v>61718</v>
      </c>
      <c r="F84" s="5">
        <v>7512</v>
      </c>
      <c r="G84" s="10">
        <v>1041</v>
      </c>
      <c r="H84" s="6">
        <v>101468</v>
      </c>
      <c r="I84" s="6">
        <v>24276</v>
      </c>
      <c r="J84" s="6">
        <v>77192</v>
      </c>
      <c r="K84" s="6">
        <v>71512</v>
      </c>
      <c r="L84" s="6">
        <v>5359</v>
      </c>
      <c r="M84" s="16">
        <v>321</v>
      </c>
    </row>
    <row r="85" spans="1:13" ht="14.25" customHeight="1">
      <c r="A85" s="113" t="s">
        <v>8</v>
      </c>
      <c r="B85" s="5">
        <f>+B84/$B$84*100</f>
        <v>100</v>
      </c>
      <c r="C85" s="7">
        <f>+C84/$B$84*100</f>
        <v>16.248331426392067</v>
      </c>
      <c r="D85" s="7">
        <f>+D84/$B$84*100</f>
        <v>83.75166857360793</v>
      </c>
      <c r="E85" s="7">
        <f>E84/D84*100</f>
        <v>87.82854947275548</v>
      </c>
      <c r="F85" s="7">
        <f>F84/D84*100</f>
        <v>10.690042834170569</v>
      </c>
      <c r="G85" s="8">
        <f>G84/D84*100</f>
        <v>1.4814076930739566</v>
      </c>
      <c r="H85" s="9">
        <f>+H84/$H$84*100</f>
        <v>100</v>
      </c>
      <c r="I85" s="7">
        <f>+I84/$H$84*100</f>
        <v>23.924784168407772</v>
      </c>
      <c r="J85" s="7">
        <f>+J84/$H$84*100</f>
        <v>76.07521583159223</v>
      </c>
      <c r="K85" s="7">
        <f>K84/J84*100</f>
        <v>92.64172453103949</v>
      </c>
      <c r="L85" s="7">
        <f>L84/J84*100</f>
        <v>6.942429267281583</v>
      </c>
      <c r="M85" s="8">
        <f>M84/J84*100</f>
        <v>0.41584620167893044</v>
      </c>
    </row>
    <row r="86" spans="1:13" ht="14.25" customHeight="1">
      <c r="A86" s="119" t="s">
        <v>63</v>
      </c>
      <c r="B86" s="21">
        <f aca="true" t="shared" si="19" ref="B86:G86">+B84/B8</f>
        <v>2.1559175702759648</v>
      </c>
      <c r="C86" s="21">
        <f t="shared" si="19"/>
        <v>1.3297893094030433</v>
      </c>
      <c r="D86" s="21">
        <f t="shared" si="19"/>
        <v>2.451370962115398</v>
      </c>
      <c r="E86" s="21">
        <f t="shared" si="19"/>
        <v>2.3120551434779353</v>
      </c>
      <c r="F86" s="21">
        <f t="shared" si="19"/>
        <v>4.154867256637168</v>
      </c>
      <c r="G86" s="22">
        <f t="shared" si="19"/>
        <v>6.347560975609756</v>
      </c>
      <c r="H86" s="21">
        <f>+H84/I8</f>
        <v>5.230309278350515</v>
      </c>
      <c r="I86" s="21">
        <f>I84/I8</f>
        <v>1.251340206185567</v>
      </c>
      <c r="J86" s="21">
        <f>+J84/J8</f>
        <v>2.274768668591973</v>
      </c>
      <c r="K86" s="21">
        <f>+K84/K8</f>
        <v>2.212760690636797</v>
      </c>
      <c r="L86" s="21">
        <f>+L84/L8</f>
        <v>3.4912052117263843</v>
      </c>
      <c r="M86" s="22">
        <f>+M84/M8</f>
        <v>3.962962962962963</v>
      </c>
    </row>
    <row r="87" spans="1:13" ht="14.25" customHeight="1">
      <c r="A87" s="142" t="s">
        <v>34</v>
      </c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</row>
  </sheetData>
  <sheetProtection/>
  <mergeCells count="12">
    <mergeCell ref="A87:M87"/>
    <mergeCell ref="A46:M46"/>
    <mergeCell ref="J5:M5"/>
    <mergeCell ref="A1:M1"/>
    <mergeCell ref="A4:A6"/>
    <mergeCell ref="B4:G4"/>
    <mergeCell ref="H4:M4"/>
    <mergeCell ref="B5:B6"/>
    <mergeCell ref="C5:C6"/>
    <mergeCell ref="D5:G5"/>
    <mergeCell ref="H5:H6"/>
    <mergeCell ref="I5:I6"/>
  </mergeCells>
  <printOptions horizontalCentered="1"/>
  <pageMargins left="1" right="0.75" top="1" bottom="1" header="0.5" footer="0.5"/>
  <pageSetup firstPageNumber="27" useFirstPageNumber="1" horizontalDpi="600" verticalDpi="600" orientation="portrait" r:id="rId1"/>
  <headerFooter alignWithMargins="0">
    <oddFooter>&amp;L&amp;"Arial Narrow,Regular"&amp;8           Zila series: Lakshmipur&amp;C&amp;"Arial Narrow,Regular"&amp;9&amp;P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87"/>
  <sheetViews>
    <sheetView view="pageBreakPreview" zoomScaleSheetLayoutView="100" workbookViewId="0" topLeftCell="A1">
      <selection activeCell="A1" sqref="A1:M1"/>
    </sheetView>
  </sheetViews>
  <sheetFormatPr defaultColWidth="8.140625" defaultRowHeight="15" customHeight="1"/>
  <cols>
    <col min="1" max="1" width="19.421875" style="2" customWidth="1"/>
    <col min="2" max="2" width="5.7109375" style="2" customWidth="1"/>
    <col min="3" max="3" width="6.00390625" style="2" customWidth="1"/>
    <col min="4" max="4" width="5.57421875" style="2" customWidth="1"/>
    <col min="5" max="5" width="5.7109375" style="2" customWidth="1"/>
    <col min="6" max="7" width="5.421875" style="2" customWidth="1"/>
    <col min="8" max="8" width="5.7109375" style="2" customWidth="1"/>
    <col min="9" max="9" width="6.00390625" style="2" customWidth="1"/>
    <col min="10" max="10" width="5.28125" style="2" customWidth="1"/>
    <col min="11" max="11" width="5.57421875" style="2" customWidth="1"/>
    <col min="12" max="13" width="6.00390625" style="2" customWidth="1"/>
    <col min="14" max="16384" width="8.140625" style="2" customWidth="1"/>
  </cols>
  <sheetData>
    <row r="1" spans="1:13" s="1" customFormat="1" ht="15" customHeight="1">
      <c r="A1" s="139" t="s">
        <v>45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="1" customFormat="1" ht="9.75" customHeight="1">
      <c r="A2" s="2"/>
    </row>
    <row r="3" spans="1:12" s="1" customFormat="1" ht="15" customHeight="1">
      <c r="A3" s="80" t="s">
        <v>48</v>
      </c>
      <c r="B3" s="83"/>
      <c r="C3" s="83"/>
      <c r="D3" s="83"/>
      <c r="E3" s="83"/>
      <c r="F3" s="83"/>
      <c r="G3" s="83"/>
      <c r="H3" s="87" t="s">
        <v>51</v>
      </c>
      <c r="L3" s="1" t="s">
        <v>0</v>
      </c>
    </row>
    <row r="4" spans="1:13" s="1" customFormat="1" ht="15" customHeight="1">
      <c r="A4" s="127" t="s">
        <v>1</v>
      </c>
      <c r="B4" s="140">
        <v>1996</v>
      </c>
      <c r="C4" s="132"/>
      <c r="D4" s="132"/>
      <c r="E4" s="132"/>
      <c r="F4" s="132"/>
      <c r="G4" s="132"/>
      <c r="H4" s="132">
        <v>2008</v>
      </c>
      <c r="I4" s="132"/>
      <c r="J4" s="132"/>
      <c r="K4" s="132"/>
      <c r="L4" s="132"/>
      <c r="M4" s="132"/>
    </row>
    <row r="5" spans="1:13" s="1" customFormat="1" ht="15" customHeight="1">
      <c r="A5" s="127"/>
      <c r="B5" s="141" t="s">
        <v>2</v>
      </c>
      <c r="C5" s="134" t="s">
        <v>64</v>
      </c>
      <c r="D5" s="127" t="s">
        <v>3</v>
      </c>
      <c r="E5" s="127"/>
      <c r="F5" s="127"/>
      <c r="G5" s="127"/>
      <c r="H5" s="124" t="s">
        <v>2</v>
      </c>
      <c r="I5" s="134" t="s">
        <v>64</v>
      </c>
      <c r="J5" s="127" t="s">
        <v>3</v>
      </c>
      <c r="K5" s="127"/>
      <c r="L5" s="127"/>
      <c r="M5" s="127"/>
    </row>
    <row r="6" spans="1:13" s="1" customFormat="1" ht="15" customHeight="1">
      <c r="A6" s="127"/>
      <c r="B6" s="141"/>
      <c r="C6" s="134"/>
      <c r="D6" s="4" t="s">
        <v>35</v>
      </c>
      <c r="E6" s="4" t="s">
        <v>4</v>
      </c>
      <c r="F6" s="4" t="s">
        <v>5</v>
      </c>
      <c r="G6" s="4" t="s">
        <v>6</v>
      </c>
      <c r="H6" s="135"/>
      <c r="I6" s="134"/>
      <c r="J6" s="4" t="s">
        <v>35</v>
      </c>
      <c r="K6" s="4" t="s">
        <v>4</v>
      </c>
      <c r="L6" s="4" t="s">
        <v>5</v>
      </c>
      <c r="M6" s="4" t="s">
        <v>6</v>
      </c>
    </row>
    <row r="7" spans="1:13" s="1" customFormat="1" ht="14.25" customHeight="1">
      <c r="A7" s="106"/>
      <c r="B7" s="95"/>
      <c r="C7" s="95"/>
      <c r="D7" s="96"/>
      <c r="E7" s="96"/>
      <c r="F7" s="96"/>
      <c r="G7" s="97"/>
      <c r="H7" s="98"/>
      <c r="I7" s="98"/>
      <c r="J7" s="96"/>
      <c r="K7" s="96"/>
      <c r="L7" s="96"/>
      <c r="M7" s="97"/>
    </row>
    <row r="8" spans="1:13" s="1" customFormat="1" ht="14.25" customHeight="1">
      <c r="A8" s="112" t="s">
        <v>7</v>
      </c>
      <c r="B8" s="47">
        <v>39814</v>
      </c>
      <c r="C8" s="47">
        <v>7468</v>
      </c>
      <c r="D8" s="47">
        <v>32346</v>
      </c>
      <c r="E8" s="47">
        <v>30794</v>
      </c>
      <c r="F8" s="47">
        <v>1513</v>
      </c>
      <c r="G8" s="48">
        <v>39</v>
      </c>
      <c r="H8" s="56">
        <v>56903</v>
      </c>
      <c r="I8" s="56">
        <v>18244</v>
      </c>
      <c r="J8" s="56">
        <v>38659</v>
      </c>
      <c r="K8" s="56">
        <v>37342</v>
      </c>
      <c r="L8" s="56">
        <v>1296</v>
      </c>
      <c r="M8" s="57">
        <v>21</v>
      </c>
    </row>
    <row r="9" spans="1:13" s="1" customFormat="1" ht="14.25" customHeight="1">
      <c r="A9" s="113" t="s">
        <v>8</v>
      </c>
      <c r="B9" s="47">
        <f>+B8/$B$8*100</f>
        <v>100</v>
      </c>
      <c r="C9" s="51">
        <f>+C8/$B$8*100</f>
        <v>18.75722107801276</v>
      </c>
      <c r="D9" s="51">
        <f>+D8/$B$8*100</f>
        <v>81.24277892198724</v>
      </c>
      <c r="E9" s="51">
        <f>E8/D8*100</f>
        <v>95.20187967600322</v>
      </c>
      <c r="F9" s="51">
        <f>F8/D8*100</f>
        <v>4.677549001422123</v>
      </c>
      <c r="G9" s="52">
        <f>G8/D8*100</f>
        <v>0.12057132257466147</v>
      </c>
      <c r="H9" s="53">
        <f>+H8/$H$8*100</f>
        <v>100</v>
      </c>
      <c r="I9" s="51">
        <f>+I8/$H$8*100</f>
        <v>32.06157847565155</v>
      </c>
      <c r="J9" s="51">
        <f>+J8/$H$8*100</f>
        <v>67.93842152434846</v>
      </c>
      <c r="K9" s="51">
        <f>K8/J8*100</f>
        <v>96.593290048889</v>
      </c>
      <c r="L9" s="51">
        <f>L8/J8*100</f>
        <v>3.3523888357174263</v>
      </c>
      <c r="M9" s="52">
        <f>M8/J8*100</f>
        <v>0.05432111539356941</v>
      </c>
    </row>
    <row r="10" spans="1:13" s="1" customFormat="1" ht="14.25" customHeight="1">
      <c r="A10" s="113"/>
      <c r="B10" s="51"/>
      <c r="C10" s="51"/>
      <c r="D10" s="51"/>
      <c r="E10" s="51"/>
      <c r="F10" s="51"/>
      <c r="G10" s="52"/>
      <c r="H10" s="54"/>
      <c r="I10" s="54"/>
      <c r="J10" s="54"/>
      <c r="K10" s="54"/>
      <c r="L10" s="54"/>
      <c r="M10" s="55"/>
    </row>
    <row r="11" spans="1:13" s="1" customFormat="1" ht="14.25" customHeight="1">
      <c r="A11" s="114" t="s">
        <v>37</v>
      </c>
      <c r="B11" s="54"/>
      <c r="C11" s="54"/>
      <c r="D11" s="54"/>
      <c r="E11" s="54"/>
      <c r="F11" s="54"/>
      <c r="G11" s="55"/>
      <c r="H11" s="54"/>
      <c r="I11" s="54"/>
      <c r="J11" s="54"/>
      <c r="K11" s="54"/>
      <c r="L11" s="54"/>
      <c r="M11" s="55"/>
    </row>
    <row r="12" spans="1:13" s="1" customFormat="1" ht="14.25" customHeight="1">
      <c r="A12" s="115" t="s">
        <v>9</v>
      </c>
      <c r="B12" s="47">
        <v>30725</v>
      </c>
      <c r="C12" s="47">
        <v>7152</v>
      </c>
      <c r="D12" s="47">
        <v>23573</v>
      </c>
      <c r="E12" s="47">
        <v>22611</v>
      </c>
      <c r="F12" s="47">
        <v>932</v>
      </c>
      <c r="G12" s="48">
        <v>30</v>
      </c>
      <c r="H12" s="56">
        <v>42781</v>
      </c>
      <c r="I12" s="56">
        <v>16692</v>
      </c>
      <c r="J12" s="56">
        <v>26089</v>
      </c>
      <c r="K12" s="56">
        <v>25502</v>
      </c>
      <c r="L12" s="56">
        <v>575</v>
      </c>
      <c r="M12" s="57">
        <v>12</v>
      </c>
    </row>
    <row r="13" spans="1:13" s="1" customFormat="1" ht="14.25" customHeight="1">
      <c r="A13" s="113" t="s">
        <v>8</v>
      </c>
      <c r="B13" s="47">
        <f>B12/B12*100</f>
        <v>100</v>
      </c>
      <c r="C13" s="51">
        <f>C12/B12*100</f>
        <v>23.27746135069162</v>
      </c>
      <c r="D13" s="51">
        <f>D12/B12*100</f>
        <v>76.72253864930838</v>
      </c>
      <c r="E13" s="51">
        <f>E12/D12*100</f>
        <v>95.91905994145846</v>
      </c>
      <c r="F13" s="51">
        <f>F12/D12*100</f>
        <v>3.9536758155516902</v>
      </c>
      <c r="G13" s="52">
        <f>G12/D12*100</f>
        <v>0.12726424298986128</v>
      </c>
      <c r="H13" s="54">
        <f>+H12/$H$12*100</f>
        <v>100</v>
      </c>
      <c r="I13" s="58">
        <f>+I12/$H$12*100</f>
        <v>39.017320773240456</v>
      </c>
      <c r="J13" s="58">
        <f>+J12/$H$12*100</f>
        <v>60.98267922675954</v>
      </c>
      <c r="K13" s="51">
        <f>K12/J12*100</f>
        <v>97.75000958258269</v>
      </c>
      <c r="L13" s="51">
        <f>L12/J12*100</f>
        <v>2.2039940204683965</v>
      </c>
      <c r="M13" s="52">
        <f>M12/J12*100</f>
        <v>0.04599639694890567</v>
      </c>
    </row>
    <row r="14" spans="1:13" s="1" customFormat="1" ht="14.25" customHeight="1">
      <c r="A14" s="113" t="s">
        <v>10</v>
      </c>
      <c r="B14" s="51">
        <f aca="true" t="shared" si="0" ref="B14:M14">+B12/B8*100</f>
        <v>77.17134676244537</v>
      </c>
      <c r="C14" s="51">
        <f t="shared" si="0"/>
        <v>95.76861274772362</v>
      </c>
      <c r="D14" s="51">
        <f t="shared" si="0"/>
        <v>72.87763556544859</v>
      </c>
      <c r="E14" s="51">
        <f t="shared" si="0"/>
        <v>73.42664155354939</v>
      </c>
      <c r="F14" s="51">
        <f t="shared" si="0"/>
        <v>61.59947124917383</v>
      </c>
      <c r="G14" s="52">
        <f t="shared" si="0"/>
        <v>76.92307692307693</v>
      </c>
      <c r="H14" s="51">
        <f t="shared" si="0"/>
        <v>75.18232782102878</v>
      </c>
      <c r="I14" s="51">
        <f t="shared" si="0"/>
        <v>91.49309361982021</v>
      </c>
      <c r="J14" s="51">
        <f t="shared" si="0"/>
        <v>67.48493235727774</v>
      </c>
      <c r="K14" s="51">
        <f t="shared" si="0"/>
        <v>68.29307482191635</v>
      </c>
      <c r="L14" s="51">
        <f t="shared" si="0"/>
        <v>44.367283950617285</v>
      </c>
      <c r="M14" s="52">
        <f t="shared" si="0"/>
        <v>57.14285714285714</v>
      </c>
    </row>
    <row r="15" spans="1:13" s="1" customFormat="1" ht="14.25" customHeight="1">
      <c r="A15" s="115"/>
      <c r="B15" s="58"/>
      <c r="C15" s="58"/>
      <c r="D15" s="58"/>
      <c r="E15" s="58"/>
      <c r="F15" s="58"/>
      <c r="G15" s="59"/>
      <c r="H15" s="54"/>
      <c r="I15" s="54"/>
      <c r="J15" s="54"/>
      <c r="K15" s="54"/>
      <c r="L15" s="54"/>
      <c r="M15" s="55"/>
    </row>
    <row r="16" spans="1:13" s="1" customFormat="1" ht="14.25" customHeight="1">
      <c r="A16" s="115" t="s">
        <v>11</v>
      </c>
      <c r="B16" s="47">
        <v>8743</v>
      </c>
      <c r="C16" s="47">
        <v>44</v>
      </c>
      <c r="D16" s="47">
        <v>8699</v>
      </c>
      <c r="E16" s="47">
        <v>8110</v>
      </c>
      <c r="F16" s="47">
        <v>580</v>
      </c>
      <c r="G16" s="48">
        <v>9</v>
      </c>
      <c r="H16" s="56">
        <v>12715</v>
      </c>
      <c r="I16" s="56">
        <v>372</v>
      </c>
      <c r="J16" s="56">
        <v>12343</v>
      </c>
      <c r="K16" s="56">
        <v>11614</v>
      </c>
      <c r="L16" s="56">
        <v>720</v>
      </c>
      <c r="M16" s="57">
        <v>9</v>
      </c>
    </row>
    <row r="17" spans="1:13" s="1" customFormat="1" ht="14.25" customHeight="1">
      <c r="A17" s="113" t="s">
        <v>12</v>
      </c>
      <c r="B17" s="47">
        <v>100</v>
      </c>
      <c r="C17" s="47">
        <v>2.76</v>
      </c>
      <c r="D17" s="47">
        <v>97.24</v>
      </c>
      <c r="E17" s="51">
        <f>E16/D16*100</f>
        <v>93.22910679388436</v>
      </c>
      <c r="F17" s="51">
        <f>F16/D16*100</f>
        <v>6.6674330382802625</v>
      </c>
      <c r="G17" s="52">
        <f>G16/D16*100</f>
        <v>0.10346016783538338</v>
      </c>
      <c r="H17" s="54">
        <f>+H16/$H$16*100</f>
        <v>100</v>
      </c>
      <c r="I17" s="58">
        <f>+I16/$H$16*100</f>
        <v>2.9256783326779394</v>
      </c>
      <c r="J17" s="58">
        <f>+J16/$H$16*100</f>
        <v>97.07432166732207</v>
      </c>
      <c r="K17" s="51">
        <f>K16/J16*100</f>
        <v>94.09381835858382</v>
      </c>
      <c r="L17" s="51">
        <f>L16/J16*100</f>
        <v>5.833265818682654</v>
      </c>
      <c r="M17" s="52">
        <f>M16/J16*100</f>
        <v>0.07291582273353318</v>
      </c>
    </row>
    <row r="18" spans="1:13" s="1" customFormat="1" ht="14.25" customHeight="1">
      <c r="A18" s="113" t="s">
        <v>10</v>
      </c>
      <c r="B18" s="51">
        <f aca="true" t="shared" si="1" ref="B18:M18">+B16/B8*100</f>
        <v>21.959612196714723</v>
      </c>
      <c r="C18" s="51">
        <f t="shared" si="1"/>
        <v>0.5891805034815212</v>
      </c>
      <c r="D18" s="51">
        <f t="shared" si="1"/>
        <v>26.89358807889693</v>
      </c>
      <c r="E18" s="51">
        <f t="shared" si="1"/>
        <v>26.33629927908034</v>
      </c>
      <c r="F18" s="51">
        <f t="shared" si="1"/>
        <v>38.33443489755452</v>
      </c>
      <c r="G18" s="52">
        <f t="shared" si="1"/>
        <v>23.076923076923077</v>
      </c>
      <c r="H18" s="51">
        <f t="shared" si="1"/>
        <v>22.3450433193329</v>
      </c>
      <c r="I18" s="51">
        <f t="shared" si="1"/>
        <v>2.039026529269897</v>
      </c>
      <c r="J18" s="51">
        <f t="shared" si="1"/>
        <v>31.927882252515584</v>
      </c>
      <c r="K18" s="51">
        <f t="shared" si="1"/>
        <v>31.101708531947942</v>
      </c>
      <c r="L18" s="51">
        <f t="shared" si="1"/>
        <v>55.55555555555556</v>
      </c>
      <c r="M18" s="52">
        <f t="shared" si="1"/>
        <v>42.857142857142854</v>
      </c>
    </row>
    <row r="19" spans="1:13" s="1" customFormat="1" ht="14.25" customHeight="1">
      <c r="A19" s="115"/>
      <c r="B19" s="54"/>
      <c r="C19" s="58"/>
      <c r="D19" s="58"/>
      <c r="E19" s="58"/>
      <c r="F19" s="58"/>
      <c r="G19" s="59"/>
      <c r="H19" s="54"/>
      <c r="I19" s="54"/>
      <c r="J19" s="54"/>
      <c r="K19" s="54"/>
      <c r="L19" s="54"/>
      <c r="M19" s="55"/>
    </row>
    <row r="20" spans="1:13" s="1" customFormat="1" ht="14.25" customHeight="1">
      <c r="A20" s="115" t="s">
        <v>13</v>
      </c>
      <c r="B20" s="47">
        <v>346</v>
      </c>
      <c r="C20" s="47">
        <v>272</v>
      </c>
      <c r="D20" s="47">
        <v>74</v>
      </c>
      <c r="E20" s="47">
        <v>73</v>
      </c>
      <c r="F20" s="47">
        <v>1</v>
      </c>
      <c r="G20" s="48">
        <v>0</v>
      </c>
      <c r="H20" s="56">
        <v>1407</v>
      </c>
      <c r="I20" s="56">
        <v>1180</v>
      </c>
      <c r="J20" s="56">
        <v>227</v>
      </c>
      <c r="K20" s="56">
        <v>226</v>
      </c>
      <c r="L20" s="56">
        <v>1</v>
      </c>
      <c r="M20" s="57">
        <v>0</v>
      </c>
    </row>
    <row r="21" spans="1:13" s="1" customFormat="1" ht="14.25" customHeight="1">
      <c r="A21" s="113" t="s">
        <v>8</v>
      </c>
      <c r="B21" s="47">
        <f>+B20/$B$20*100</f>
        <v>100</v>
      </c>
      <c r="C21" s="51">
        <f>+C20/$B$20*100</f>
        <v>78.61271676300578</v>
      </c>
      <c r="D21" s="51">
        <f>+D20/$B$20*100</f>
        <v>21.38728323699422</v>
      </c>
      <c r="E21" s="51">
        <f>E20/D20*100</f>
        <v>98.64864864864865</v>
      </c>
      <c r="F21" s="51">
        <f>F20/D20*100</f>
        <v>1.3513513513513513</v>
      </c>
      <c r="G21" s="52">
        <f>G20/D20*100</f>
        <v>0</v>
      </c>
      <c r="H21" s="54">
        <f>+H20/$H$20*100</f>
        <v>100</v>
      </c>
      <c r="I21" s="58">
        <f>+I20/$H$20*100</f>
        <v>83.86638237384506</v>
      </c>
      <c r="J21" s="58">
        <f>+J20/$H$20*100</f>
        <v>16.13361762615494</v>
      </c>
      <c r="K21" s="51">
        <f>K20/J20*100</f>
        <v>99.55947136563876</v>
      </c>
      <c r="L21" s="51">
        <f>L20/J20*100</f>
        <v>0.4405286343612335</v>
      </c>
      <c r="M21" s="52">
        <f>M20/J20*100</f>
        <v>0</v>
      </c>
    </row>
    <row r="22" spans="1:13" s="1" customFormat="1" ht="14.25" customHeight="1">
      <c r="A22" s="113" t="s">
        <v>10</v>
      </c>
      <c r="B22" s="51">
        <f aca="true" t="shared" si="2" ref="B22:M22">+B20/B8*100</f>
        <v>0.8690410408399055</v>
      </c>
      <c r="C22" s="51">
        <f t="shared" si="2"/>
        <v>3.642206748794858</v>
      </c>
      <c r="D22" s="51">
        <f t="shared" si="2"/>
        <v>0.22877635565448587</v>
      </c>
      <c r="E22" s="51">
        <f t="shared" si="2"/>
        <v>0.23705916737026692</v>
      </c>
      <c r="F22" s="51">
        <f t="shared" si="2"/>
        <v>0.06609385327164573</v>
      </c>
      <c r="G22" s="52">
        <f t="shared" si="2"/>
        <v>0</v>
      </c>
      <c r="H22" s="51">
        <f t="shared" si="2"/>
        <v>2.472628859638332</v>
      </c>
      <c r="I22" s="51">
        <f t="shared" si="2"/>
        <v>6.467879850909888</v>
      </c>
      <c r="J22" s="51">
        <f t="shared" si="2"/>
        <v>0.5871853902066789</v>
      </c>
      <c r="K22" s="51">
        <f t="shared" si="2"/>
        <v>0.6052166461357185</v>
      </c>
      <c r="L22" s="51">
        <f t="shared" si="2"/>
        <v>0.07716049382716049</v>
      </c>
      <c r="M22" s="52">
        <f t="shared" si="2"/>
        <v>0</v>
      </c>
    </row>
    <row r="23" spans="1:13" s="1" customFormat="1" ht="14.25" customHeight="1">
      <c r="A23" s="115"/>
      <c r="B23" s="47"/>
      <c r="C23" s="47"/>
      <c r="D23" s="47"/>
      <c r="E23" s="47"/>
      <c r="F23" s="47"/>
      <c r="G23" s="48"/>
      <c r="H23" s="54"/>
      <c r="I23" s="54"/>
      <c r="J23" s="54"/>
      <c r="K23" s="54"/>
      <c r="L23" s="54"/>
      <c r="M23" s="55"/>
    </row>
    <row r="24" spans="1:13" s="1" customFormat="1" ht="14.25" customHeight="1">
      <c r="A24" s="112" t="s">
        <v>14</v>
      </c>
      <c r="B24" s="47">
        <v>7760</v>
      </c>
      <c r="C24" s="47">
        <v>2589</v>
      </c>
      <c r="D24" s="47">
        <v>5171</v>
      </c>
      <c r="E24" s="47">
        <v>5073</v>
      </c>
      <c r="F24" s="47">
        <v>97</v>
      </c>
      <c r="G24" s="48">
        <v>1</v>
      </c>
      <c r="H24" s="56">
        <v>17834</v>
      </c>
      <c r="I24" s="56">
        <v>4705</v>
      </c>
      <c r="J24" s="56">
        <v>13129</v>
      </c>
      <c r="K24" s="56">
        <v>12611</v>
      </c>
      <c r="L24" s="56">
        <v>516</v>
      </c>
      <c r="M24" s="57">
        <v>2</v>
      </c>
    </row>
    <row r="25" spans="1:13" s="1" customFormat="1" ht="14.25" customHeight="1">
      <c r="A25" s="113" t="s">
        <v>12</v>
      </c>
      <c r="B25" s="47">
        <f>+B24/$B$24*100</f>
        <v>100</v>
      </c>
      <c r="C25" s="51">
        <f>+C24/$B$24*100</f>
        <v>33.363402061855666</v>
      </c>
      <c r="D25" s="51">
        <f>+D24/$B$24*100</f>
        <v>66.63659793814432</v>
      </c>
      <c r="E25" s="51">
        <f>E24/D24*100</f>
        <v>98.10481531618642</v>
      </c>
      <c r="F25" s="51">
        <f>F24/D24*100</f>
        <v>1.8758460645909882</v>
      </c>
      <c r="G25" s="52">
        <f>G24/D24*100</f>
        <v>0.019338619222587505</v>
      </c>
      <c r="H25" s="54">
        <f>+H24/$H$24*100</f>
        <v>100</v>
      </c>
      <c r="I25" s="58">
        <f>+I24/$H$24*100</f>
        <v>26.382191319950653</v>
      </c>
      <c r="J25" s="58">
        <f>+J24/$H$24*100</f>
        <v>73.61780868004935</v>
      </c>
      <c r="K25" s="51">
        <f>K24/J24*100</f>
        <v>96.05453576053013</v>
      </c>
      <c r="L25" s="51">
        <f>L24/J24*100</f>
        <v>3.93023078680783</v>
      </c>
      <c r="M25" s="52">
        <f>M24/J24*100</f>
        <v>0.015233452662045854</v>
      </c>
    </row>
    <row r="26" spans="1:13" s="1" customFormat="1" ht="14.25" customHeight="1">
      <c r="A26" s="113" t="s">
        <v>10</v>
      </c>
      <c r="B26" s="51">
        <f aca="true" t="shared" si="3" ref="B26:M26">+B24/B8*100</f>
        <v>19.49063143617823</v>
      </c>
      <c r="C26" s="51">
        <f t="shared" si="3"/>
        <v>34.66791644349224</v>
      </c>
      <c r="D26" s="51">
        <f t="shared" si="3"/>
        <v>15.986520744450628</v>
      </c>
      <c r="E26" s="51">
        <f t="shared" si="3"/>
        <v>16.473988439306357</v>
      </c>
      <c r="F26" s="51">
        <f t="shared" si="3"/>
        <v>6.411103767349637</v>
      </c>
      <c r="G26" s="52">
        <f t="shared" si="3"/>
        <v>2.564102564102564</v>
      </c>
      <c r="H26" s="51">
        <f t="shared" si="3"/>
        <v>31.34105407447762</v>
      </c>
      <c r="I26" s="51">
        <f t="shared" si="3"/>
        <v>25.789300591975444</v>
      </c>
      <c r="J26" s="51">
        <f t="shared" si="3"/>
        <v>33.96104400010347</v>
      </c>
      <c r="K26" s="51">
        <f t="shared" si="3"/>
        <v>33.771624444325425</v>
      </c>
      <c r="L26" s="51">
        <f t="shared" si="3"/>
        <v>39.81481481481482</v>
      </c>
      <c r="M26" s="52">
        <f t="shared" si="3"/>
        <v>9.523809523809524</v>
      </c>
    </row>
    <row r="27" spans="1:13" s="1" customFormat="1" ht="14.25" customHeight="1">
      <c r="A27" s="115"/>
      <c r="B27" s="47"/>
      <c r="C27" s="47"/>
      <c r="D27" s="47"/>
      <c r="E27" s="47"/>
      <c r="F27" s="47"/>
      <c r="G27" s="48"/>
      <c r="H27" s="54"/>
      <c r="I27" s="54"/>
      <c r="J27" s="54"/>
      <c r="K27" s="54"/>
      <c r="L27" s="54"/>
      <c r="M27" s="55"/>
    </row>
    <row r="28" spans="1:13" s="1" customFormat="1" ht="14.25" customHeight="1">
      <c r="A28" s="112" t="s">
        <v>15</v>
      </c>
      <c r="B28" s="47">
        <v>28063</v>
      </c>
      <c r="C28" s="47">
        <v>807</v>
      </c>
      <c r="D28" s="47">
        <v>27256</v>
      </c>
      <c r="E28" s="47">
        <v>22040</v>
      </c>
      <c r="F28" s="47">
        <v>4842</v>
      </c>
      <c r="G28" s="48">
        <v>374</v>
      </c>
      <c r="H28" s="56">
        <v>28441</v>
      </c>
      <c r="I28" s="56">
        <v>2455</v>
      </c>
      <c r="J28" s="56">
        <v>25986</v>
      </c>
      <c r="K28" s="56">
        <v>22561</v>
      </c>
      <c r="L28" s="56">
        <v>3211</v>
      </c>
      <c r="M28" s="57">
        <v>214</v>
      </c>
    </row>
    <row r="29" spans="1:13" s="1" customFormat="1" ht="14.25" customHeight="1">
      <c r="A29" s="113" t="s">
        <v>12</v>
      </c>
      <c r="B29" s="47">
        <f>+B28/$B$28*100</f>
        <v>100</v>
      </c>
      <c r="C29" s="51">
        <f>+C28/$B$28*100</f>
        <v>2.875672593806792</v>
      </c>
      <c r="D29" s="51">
        <f>+D28/$B$28*100</f>
        <v>97.12432740619322</v>
      </c>
      <c r="E29" s="51">
        <f>E28/D28*100</f>
        <v>80.86292926328149</v>
      </c>
      <c r="F29" s="51">
        <f>F28/D28*100</f>
        <v>17.764895802759025</v>
      </c>
      <c r="G29" s="52">
        <f>G28/D28*100</f>
        <v>1.372174933959495</v>
      </c>
      <c r="H29" s="54">
        <f>+H28/$H$28*100</f>
        <v>100</v>
      </c>
      <c r="I29" s="58">
        <f>+I28/$H$28*100</f>
        <v>8.63190464470307</v>
      </c>
      <c r="J29" s="58">
        <f>+J28/$H$28*100</f>
        <v>91.36809535529693</v>
      </c>
      <c r="K29" s="51">
        <f>K28/J28*100</f>
        <v>86.81982606018626</v>
      </c>
      <c r="L29" s="51">
        <f>L28/J28*100</f>
        <v>12.356653582698376</v>
      </c>
      <c r="M29" s="52">
        <f>M28/J28*100</f>
        <v>0.8235203571153699</v>
      </c>
    </row>
    <row r="30" spans="1:13" s="1" customFormat="1" ht="14.25" customHeight="1">
      <c r="A30" s="113" t="s">
        <v>16</v>
      </c>
      <c r="B30" s="51">
        <f aca="true" t="shared" si="4" ref="B30:M30">+B28/B33*100</f>
        <v>105.43261825149341</v>
      </c>
      <c r="C30" s="51">
        <f t="shared" si="4"/>
        <v>160.75697211155378</v>
      </c>
      <c r="D30" s="51">
        <f t="shared" si="4"/>
        <v>104.36913651158338</v>
      </c>
      <c r="E30" s="51">
        <f t="shared" si="4"/>
        <v>107.47549617203882</v>
      </c>
      <c r="F30" s="51">
        <f t="shared" si="4"/>
        <v>92.4751718869366</v>
      </c>
      <c r="G30" s="52">
        <f t="shared" si="4"/>
        <v>100.53763440860214</v>
      </c>
      <c r="H30" s="51">
        <f t="shared" si="4"/>
        <v>92.25703905540418</v>
      </c>
      <c r="I30" s="51">
        <f t="shared" si="4"/>
        <v>146.3051251489869</v>
      </c>
      <c r="J30" s="51">
        <f t="shared" si="4"/>
        <v>89.14579759862778</v>
      </c>
      <c r="K30" s="51">
        <f t="shared" si="4"/>
        <v>91.66666666666666</v>
      </c>
      <c r="L30" s="51">
        <f t="shared" si="4"/>
        <v>74.51844975632397</v>
      </c>
      <c r="M30" s="52">
        <f t="shared" si="4"/>
        <v>93.44978165938865</v>
      </c>
    </row>
    <row r="31" spans="1:13" s="1" customFormat="1" ht="14.25" customHeight="1">
      <c r="A31" s="113" t="s">
        <v>17</v>
      </c>
      <c r="B31" s="51">
        <f aca="true" t="shared" si="5" ref="B31:M31">+B28/B8</f>
        <v>0.7048525644245742</v>
      </c>
      <c r="C31" s="51">
        <f t="shared" si="5"/>
        <v>0.10806106052490627</v>
      </c>
      <c r="D31" s="51">
        <f t="shared" si="5"/>
        <v>0.8426389661781982</v>
      </c>
      <c r="E31" s="51">
        <f t="shared" si="5"/>
        <v>0.7157238423069429</v>
      </c>
      <c r="F31" s="51">
        <f t="shared" si="5"/>
        <v>3.2002643754130866</v>
      </c>
      <c r="G31" s="52">
        <f t="shared" si="5"/>
        <v>9.58974358974359</v>
      </c>
      <c r="H31" s="51">
        <f t="shared" si="5"/>
        <v>0.49981547545823596</v>
      </c>
      <c r="I31" s="51">
        <f t="shared" si="5"/>
        <v>0.13456478842359132</v>
      </c>
      <c r="J31" s="51">
        <f t="shared" si="5"/>
        <v>0.6721850021987118</v>
      </c>
      <c r="K31" s="51">
        <f t="shared" si="5"/>
        <v>0.6041722457286701</v>
      </c>
      <c r="L31" s="51">
        <f t="shared" si="5"/>
        <v>2.4776234567901234</v>
      </c>
      <c r="M31" s="52">
        <f t="shared" si="5"/>
        <v>10.19047619047619</v>
      </c>
    </row>
    <row r="32" spans="1:13" s="1" customFormat="1" ht="14.25" customHeight="1">
      <c r="A32" s="115"/>
      <c r="B32" s="47"/>
      <c r="C32" s="47"/>
      <c r="D32" s="47"/>
      <c r="E32" s="47"/>
      <c r="F32" s="47"/>
      <c r="G32" s="48"/>
      <c r="H32" s="54"/>
      <c r="I32" s="54"/>
      <c r="J32" s="54"/>
      <c r="K32" s="54"/>
      <c r="L32" s="54"/>
      <c r="M32" s="55"/>
    </row>
    <row r="33" spans="1:13" s="1" customFormat="1" ht="14.25" customHeight="1">
      <c r="A33" s="114" t="s">
        <v>38</v>
      </c>
      <c r="B33" s="47">
        <v>26617</v>
      </c>
      <c r="C33" s="47">
        <v>502</v>
      </c>
      <c r="D33" s="47">
        <v>26115</v>
      </c>
      <c r="E33" s="47">
        <v>20507</v>
      </c>
      <c r="F33" s="47">
        <v>5236</v>
      </c>
      <c r="G33" s="48">
        <v>372</v>
      </c>
      <c r="H33" s="56">
        <v>30828</v>
      </c>
      <c r="I33" s="56">
        <v>1678</v>
      </c>
      <c r="J33" s="56">
        <v>29150</v>
      </c>
      <c r="K33" s="56">
        <v>24612</v>
      </c>
      <c r="L33" s="56">
        <v>4309</v>
      </c>
      <c r="M33" s="57">
        <v>229</v>
      </c>
    </row>
    <row r="34" spans="1:13" s="1" customFormat="1" ht="14.25" customHeight="1">
      <c r="A34" s="113" t="s">
        <v>12</v>
      </c>
      <c r="B34" s="47">
        <f>+B33/$B$33*100</f>
        <v>100</v>
      </c>
      <c r="C34" s="51">
        <f>+C33/$B$33*100</f>
        <v>1.886012698651238</v>
      </c>
      <c r="D34" s="51">
        <f>+D33/$B$33*100</f>
        <v>98.11398730134876</v>
      </c>
      <c r="E34" s="51">
        <f>E33/D33*100</f>
        <v>78.52575148382157</v>
      </c>
      <c r="F34" s="51">
        <f>F33/D33*100</f>
        <v>20.049779820026806</v>
      </c>
      <c r="G34" s="52">
        <f>G33/D33*100</f>
        <v>1.4244686961516368</v>
      </c>
      <c r="H34" s="54">
        <f>+H33/$H$33*100</f>
        <v>100</v>
      </c>
      <c r="I34" s="58">
        <f>+I33/$H$33*100</f>
        <v>5.443103671986506</v>
      </c>
      <c r="J34" s="58">
        <f>+J33/$H$33*100</f>
        <v>94.5568963280135</v>
      </c>
      <c r="K34" s="51">
        <f>K33/J33*100</f>
        <v>84.43224699828474</v>
      </c>
      <c r="L34" s="51">
        <f>L33/J33*100</f>
        <v>14.782161234991422</v>
      </c>
      <c r="M34" s="52">
        <f>M33/J33*100</f>
        <v>0.7855917667238421</v>
      </c>
    </row>
    <row r="35" spans="1:13" s="1" customFormat="1" ht="14.25" customHeight="1">
      <c r="A35" s="113" t="s">
        <v>17</v>
      </c>
      <c r="B35" s="51">
        <f aca="true" t="shared" si="6" ref="B35:M35">+B33/B8</f>
        <v>0.6685336816195309</v>
      </c>
      <c r="C35" s="51">
        <f t="shared" si="6"/>
        <v>0.06722013926084627</v>
      </c>
      <c r="D35" s="51">
        <f t="shared" si="6"/>
        <v>0.8073641253941755</v>
      </c>
      <c r="E35" s="51">
        <f t="shared" si="6"/>
        <v>0.6659414171591869</v>
      </c>
      <c r="F35" s="51">
        <f t="shared" si="6"/>
        <v>3.460674157303371</v>
      </c>
      <c r="G35" s="52">
        <f t="shared" si="6"/>
        <v>9.538461538461538</v>
      </c>
      <c r="H35" s="51">
        <f t="shared" si="6"/>
        <v>0.5417640546192644</v>
      </c>
      <c r="I35" s="51">
        <f t="shared" si="6"/>
        <v>0.09197544398158299</v>
      </c>
      <c r="J35" s="51">
        <f t="shared" si="6"/>
        <v>0.7540288160583564</v>
      </c>
      <c r="K35" s="51">
        <f t="shared" si="6"/>
        <v>0.6590969953403674</v>
      </c>
      <c r="L35" s="51">
        <f t="shared" si="6"/>
        <v>3.3248456790123457</v>
      </c>
      <c r="M35" s="52">
        <f t="shared" si="6"/>
        <v>10.904761904761905</v>
      </c>
    </row>
    <row r="36" spans="1:13" s="1" customFormat="1" ht="14.25" customHeight="1">
      <c r="A36" s="116"/>
      <c r="B36" s="47"/>
      <c r="C36" s="47"/>
      <c r="D36" s="47"/>
      <c r="E36" s="47"/>
      <c r="F36" s="54"/>
      <c r="G36" s="55"/>
      <c r="H36" s="54"/>
      <c r="I36" s="54"/>
      <c r="J36" s="54"/>
      <c r="K36" s="54"/>
      <c r="L36" s="54"/>
      <c r="M36" s="55"/>
    </row>
    <row r="37" spans="1:13" s="1" customFormat="1" ht="14.25" customHeight="1">
      <c r="A37" s="117" t="s">
        <v>57</v>
      </c>
      <c r="B37" s="47">
        <v>1931</v>
      </c>
      <c r="C37" s="47">
        <v>262</v>
      </c>
      <c r="D37" s="47">
        <v>1669</v>
      </c>
      <c r="E37" s="47">
        <v>1509</v>
      </c>
      <c r="F37" s="47">
        <v>144</v>
      </c>
      <c r="G37" s="48">
        <v>16</v>
      </c>
      <c r="H37" s="56">
        <v>3520</v>
      </c>
      <c r="I37" s="56">
        <v>842</v>
      </c>
      <c r="J37" s="56">
        <v>2678</v>
      </c>
      <c r="K37" s="56">
        <v>2496</v>
      </c>
      <c r="L37" s="56">
        <v>176</v>
      </c>
      <c r="M37" s="57">
        <v>6</v>
      </c>
    </row>
    <row r="38" spans="1:13" s="1" customFormat="1" ht="14.25" customHeight="1">
      <c r="A38" s="113" t="s">
        <v>12</v>
      </c>
      <c r="B38" s="53">
        <f>+B37/$B$37*100</f>
        <v>100</v>
      </c>
      <c r="C38" s="51">
        <f>+C37/$B$37*100</f>
        <v>13.568099430346969</v>
      </c>
      <c r="D38" s="51">
        <f>+D37/$B$37*100</f>
        <v>86.43190056965302</v>
      </c>
      <c r="E38" s="51">
        <f>E37/D37*100</f>
        <v>90.41342121030557</v>
      </c>
      <c r="F38" s="51">
        <f>F37/D37*100</f>
        <v>8.627920910724985</v>
      </c>
      <c r="G38" s="52">
        <f>G37/D37*100</f>
        <v>0.9586578789694428</v>
      </c>
      <c r="H38" s="61">
        <f>+H37/$H$37*100</f>
        <v>100</v>
      </c>
      <c r="I38" s="58">
        <f>+I37/$H$37*100</f>
        <v>23.920454545454543</v>
      </c>
      <c r="J38" s="58">
        <f>+J37/$H$37*100</f>
        <v>76.07954545454545</v>
      </c>
      <c r="K38" s="51">
        <f>K37/J37*100</f>
        <v>93.20388349514563</v>
      </c>
      <c r="L38" s="51">
        <f>L37/J37*100</f>
        <v>6.572068707991038</v>
      </c>
      <c r="M38" s="52">
        <f>M37/J37*100</f>
        <v>0.22404779686333084</v>
      </c>
    </row>
    <row r="39" spans="1:13" s="1" customFormat="1" ht="14.25" customHeight="1">
      <c r="A39" s="113" t="s">
        <v>18</v>
      </c>
      <c r="B39" s="51">
        <f aca="true" t="shared" si="7" ref="B39:M39">+B37/B33*100</f>
        <v>7.254761994214225</v>
      </c>
      <c r="C39" s="51">
        <f t="shared" si="7"/>
        <v>52.191235059760956</v>
      </c>
      <c r="D39" s="51">
        <f t="shared" si="7"/>
        <v>6.390963048056672</v>
      </c>
      <c r="E39" s="51">
        <f t="shared" si="7"/>
        <v>7.358462963865997</v>
      </c>
      <c r="F39" s="51">
        <f t="shared" si="7"/>
        <v>2.750190985485103</v>
      </c>
      <c r="G39" s="52">
        <f t="shared" si="7"/>
        <v>4.301075268817205</v>
      </c>
      <c r="H39" s="51">
        <f t="shared" si="7"/>
        <v>11.418191254703517</v>
      </c>
      <c r="I39" s="51">
        <f t="shared" si="7"/>
        <v>50.17878426698451</v>
      </c>
      <c r="J39" s="51">
        <f t="shared" si="7"/>
        <v>9.18696397941681</v>
      </c>
      <c r="K39" s="51">
        <f t="shared" si="7"/>
        <v>10.14139444173574</v>
      </c>
      <c r="L39" s="51">
        <f t="shared" si="7"/>
        <v>4.084474355999071</v>
      </c>
      <c r="M39" s="52">
        <f t="shared" si="7"/>
        <v>2.6200873362445414</v>
      </c>
    </row>
    <row r="40" spans="1:13" s="1" customFormat="1" ht="14.25" customHeight="1">
      <c r="A40" s="113" t="s">
        <v>17</v>
      </c>
      <c r="B40" s="51">
        <f aca="true" t="shared" si="8" ref="B40:M40">+B37/B8</f>
        <v>0.048500527452654846</v>
      </c>
      <c r="C40" s="51">
        <f t="shared" si="8"/>
        <v>0.03508302088912694</v>
      </c>
      <c r="D40" s="51">
        <f t="shared" si="8"/>
        <v>0.05159834291720769</v>
      </c>
      <c r="E40" s="51">
        <f t="shared" si="8"/>
        <v>0.049003052542703124</v>
      </c>
      <c r="F40" s="51">
        <f t="shared" si="8"/>
        <v>0.09517514871116986</v>
      </c>
      <c r="G40" s="52">
        <f t="shared" si="8"/>
        <v>0.41025641025641024</v>
      </c>
      <c r="H40" s="51">
        <f t="shared" si="8"/>
        <v>0.06185965590566402</v>
      </c>
      <c r="I40" s="51">
        <f>I37/I8</f>
        <v>0.04615215961411971</v>
      </c>
      <c r="J40" s="51">
        <f t="shared" si="8"/>
        <v>0.06927235572570424</v>
      </c>
      <c r="K40" s="51">
        <f t="shared" si="8"/>
        <v>0.06684162605109528</v>
      </c>
      <c r="L40" s="51">
        <f t="shared" si="8"/>
        <v>0.13580246913580246</v>
      </c>
      <c r="M40" s="52">
        <f t="shared" si="8"/>
        <v>0.2857142857142857</v>
      </c>
    </row>
    <row r="41" spans="1:13" s="1" customFormat="1" ht="14.25" customHeight="1">
      <c r="A41" s="118"/>
      <c r="B41" s="47"/>
      <c r="C41" s="47"/>
      <c r="D41" s="47"/>
      <c r="E41" s="47"/>
      <c r="F41" s="47"/>
      <c r="G41" s="48"/>
      <c r="H41" s="54"/>
      <c r="I41" s="54"/>
      <c r="J41" s="54"/>
      <c r="K41" s="54"/>
      <c r="L41" s="54"/>
      <c r="M41" s="55"/>
    </row>
    <row r="42" spans="1:13" s="1" customFormat="1" ht="14.25" customHeight="1">
      <c r="A42" s="117" t="s">
        <v>49</v>
      </c>
      <c r="B42" s="47">
        <v>22581</v>
      </c>
      <c r="C42" s="47">
        <v>95</v>
      </c>
      <c r="D42" s="47">
        <v>22486</v>
      </c>
      <c r="E42" s="47">
        <v>17360</v>
      </c>
      <c r="F42" s="47">
        <v>4805</v>
      </c>
      <c r="G42" s="48">
        <v>321</v>
      </c>
      <c r="H42" s="56">
        <v>23021</v>
      </c>
      <c r="I42" s="56">
        <v>178</v>
      </c>
      <c r="J42" s="56">
        <v>22843</v>
      </c>
      <c r="K42" s="56">
        <v>19004</v>
      </c>
      <c r="L42" s="56">
        <v>3682</v>
      </c>
      <c r="M42" s="57">
        <v>157</v>
      </c>
    </row>
    <row r="43" spans="1:13" s="1" customFormat="1" ht="14.25" customHeight="1">
      <c r="A43" s="113" t="s">
        <v>12</v>
      </c>
      <c r="B43" s="47">
        <f>+B42/$B$42*100</f>
        <v>100</v>
      </c>
      <c r="C43" s="51">
        <f>+C42/$B$42*100</f>
        <v>0.4207076745936849</v>
      </c>
      <c r="D43" s="51">
        <f>+D42/$B$42*100</f>
        <v>99.57929232540631</v>
      </c>
      <c r="E43" s="51">
        <f>E42/D42*100</f>
        <v>77.20359334697145</v>
      </c>
      <c r="F43" s="51">
        <f>F42/D42*100</f>
        <v>21.368851729965314</v>
      </c>
      <c r="G43" s="52">
        <f>G42/D42*100</f>
        <v>1.4275549230632394</v>
      </c>
      <c r="H43" s="54">
        <f>+H42/$H$42*100</f>
        <v>100</v>
      </c>
      <c r="I43" s="58">
        <f>+I42/$H$42*100</f>
        <v>0.773207071804005</v>
      </c>
      <c r="J43" s="58">
        <f>+J42/$H$42*100</f>
        <v>99.22679292819599</v>
      </c>
      <c r="K43" s="51">
        <f>K42/J42*100</f>
        <v>83.1939762728188</v>
      </c>
      <c r="L43" s="51">
        <f>L42/J42*100</f>
        <v>16.118723460140963</v>
      </c>
      <c r="M43" s="52">
        <f>M42/J42*100</f>
        <v>0.6873002670402312</v>
      </c>
    </row>
    <row r="44" spans="1:13" s="1" customFormat="1" ht="14.25" customHeight="1">
      <c r="A44" s="113" t="s">
        <v>16</v>
      </c>
      <c r="B44" s="51">
        <f aca="true" t="shared" si="9" ref="B44:M44">+B42/B33*100</f>
        <v>84.83675846263667</v>
      </c>
      <c r="C44" s="51">
        <f t="shared" si="9"/>
        <v>18.92430278884462</v>
      </c>
      <c r="D44" s="51">
        <f t="shared" si="9"/>
        <v>86.10377177867126</v>
      </c>
      <c r="E44" s="51">
        <f t="shared" si="9"/>
        <v>84.6540205783391</v>
      </c>
      <c r="F44" s="51">
        <f t="shared" si="9"/>
        <v>91.768525592055</v>
      </c>
      <c r="G44" s="52">
        <f t="shared" si="9"/>
        <v>86.29032258064517</v>
      </c>
      <c r="H44" s="51">
        <f t="shared" si="9"/>
        <v>74.67561956662774</v>
      </c>
      <c r="I44" s="51">
        <f t="shared" si="9"/>
        <v>10.607866507747318</v>
      </c>
      <c r="J44" s="51">
        <f t="shared" si="9"/>
        <v>78.36363636363637</v>
      </c>
      <c r="K44" s="51">
        <f t="shared" si="9"/>
        <v>77.21436697545913</v>
      </c>
      <c r="L44" s="51">
        <f t="shared" si="9"/>
        <v>85.44906010675331</v>
      </c>
      <c r="M44" s="52">
        <f t="shared" si="9"/>
        <v>68.5589519650655</v>
      </c>
    </row>
    <row r="45" spans="1:13" s="1" customFormat="1" ht="14.25" customHeight="1">
      <c r="A45" s="119" t="s">
        <v>17</v>
      </c>
      <c r="B45" s="62">
        <f aca="true" t="shared" si="10" ref="B45:M45">+B42/B8</f>
        <v>0.5671623047169337</v>
      </c>
      <c r="C45" s="62">
        <f t="shared" si="10"/>
        <v>0.01272094268880557</v>
      </c>
      <c r="D45" s="62">
        <f t="shared" si="10"/>
        <v>0.6951709639522661</v>
      </c>
      <c r="E45" s="62">
        <f t="shared" si="10"/>
        <v>0.563746184321621</v>
      </c>
      <c r="F45" s="62">
        <f t="shared" si="10"/>
        <v>3.1758096497025776</v>
      </c>
      <c r="G45" s="63">
        <f t="shared" si="10"/>
        <v>8.23076923076923</v>
      </c>
      <c r="H45" s="62">
        <f t="shared" si="10"/>
        <v>0.40456566437621916</v>
      </c>
      <c r="I45" s="62">
        <f>I42/I8</f>
        <v>0.009756632317474237</v>
      </c>
      <c r="J45" s="62">
        <f t="shared" si="10"/>
        <v>0.590884399493003</v>
      </c>
      <c r="K45" s="62">
        <f t="shared" si="10"/>
        <v>0.508917572706336</v>
      </c>
      <c r="L45" s="62">
        <f t="shared" si="10"/>
        <v>2.8410493827160495</v>
      </c>
      <c r="M45" s="63">
        <f t="shared" si="10"/>
        <v>7.476190476190476</v>
      </c>
    </row>
    <row r="46" spans="1:13" s="1" customFormat="1" ht="14.25" customHeight="1">
      <c r="A46" s="138" t="s">
        <v>34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</row>
    <row r="47" spans="1:13" s="1" customFormat="1" ht="15" customHeight="1">
      <c r="A47" s="107"/>
      <c r="B47" s="105"/>
      <c r="C47" s="105"/>
      <c r="D47" s="105"/>
      <c r="E47" s="105"/>
      <c r="F47" s="105"/>
      <c r="G47" s="108"/>
      <c r="H47" s="105"/>
      <c r="I47" s="105"/>
      <c r="J47" s="105"/>
      <c r="K47" s="105"/>
      <c r="L47" s="105"/>
      <c r="M47" s="108"/>
    </row>
    <row r="48" spans="1:13" s="1" customFormat="1" ht="14.25" customHeight="1">
      <c r="A48" s="120" t="s">
        <v>19</v>
      </c>
      <c r="B48" s="64"/>
      <c r="C48" s="64"/>
      <c r="D48" s="47">
        <v>30747</v>
      </c>
      <c r="E48" s="47">
        <v>23096</v>
      </c>
      <c r="F48" s="47">
        <v>7122</v>
      </c>
      <c r="G48" s="48">
        <v>529</v>
      </c>
      <c r="H48" s="64"/>
      <c r="I48" s="64"/>
      <c r="J48" s="67">
        <v>22020</v>
      </c>
      <c r="K48" s="67">
        <v>17982</v>
      </c>
      <c r="L48" s="67">
        <v>3894</v>
      </c>
      <c r="M48" s="68">
        <v>144</v>
      </c>
    </row>
    <row r="49" spans="1:13" s="1" customFormat="1" ht="14.25" customHeight="1">
      <c r="A49" s="113" t="s">
        <v>8</v>
      </c>
      <c r="B49" s="64"/>
      <c r="C49" s="64"/>
      <c r="D49" s="47">
        <f>+D48/$D$48*100</f>
        <v>100</v>
      </c>
      <c r="E49" s="51">
        <f>+E48/$D$48*100</f>
        <v>75.1162715061632</v>
      </c>
      <c r="F49" s="51">
        <f>+F48/$D$48*100</f>
        <v>23.163235437603667</v>
      </c>
      <c r="G49" s="52">
        <f>+G48/$D$48*100</f>
        <v>1.7204930562331286</v>
      </c>
      <c r="H49" s="64"/>
      <c r="I49" s="64"/>
      <c r="J49" s="71">
        <v>100</v>
      </c>
      <c r="K49" s="51">
        <f>K48/J48*100</f>
        <v>81.66212534059946</v>
      </c>
      <c r="L49" s="51">
        <f>L48/J48*100</f>
        <v>17.683923705722073</v>
      </c>
      <c r="M49" s="52">
        <f>M48/J48*100</f>
        <v>0.6539509536784741</v>
      </c>
    </row>
    <row r="50" spans="1:13" s="1" customFormat="1" ht="12" customHeight="1">
      <c r="A50" s="118"/>
      <c r="B50" s="54"/>
      <c r="C50" s="54"/>
      <c r="D50" s="47"/>
      <c r="E50" s="47"/>
      <c r="F50" s="47"/>
      <c r="G50" s="48"/>
      <c r="H50" s="54"/>
      <c r="I50" s="71"/>
      <c r="J50" s="71"/>
      <c r="K50" s="71"/>
      <c r="L50" s="71"/>
      <c r="M50" s="74"/>
    </row>
    <row r="51" spans="1:13" s="1" customFormat="1" ht="14.25" customHeight="1">
      <c r="A51" s="120" t="s">
        <v>58</v>
      </c>
      <c r="B51" s="75"/>
      <c r="C51" s="75"/>
      <c r="D51" s="53">
        <v>191.4</v>
      </c>
      <c r="E51" s="53">
        <v>192.2</v>
      </c>
      <c r="F51" s="53">
        <v>188.2</v>
      </c>
      <c r="G51" s="88">
        <v>198.1</v>
      </c>
      <c r="H51" s="78"/>
      <c r="I51" s="78"/>
      <c r="J51" s="67">
        <v>132</v>
      </c>
      <c r="K51" s="67">
        <v>133.29</v>
      </c>
      <c r="L51" s="67">
        <v>133.93</v>
      </c>
      <c r="M51" s="68">
        <v>129.12</v>
      </c>
    </row>
    <row r="52" spans="1:13" s="1" customFormat="1" ht="12" customHeight="1">
      <c r="A52" s="121"/>
      <c r="B52" s="54"/>
      <c r="C52" s="54"/>
      <c r="D52" s="54"/>
      <c r="E52" s="54"/>
      <c r="F52" s="54"/>
      <c r="G52" s="55"/>
      <c r="H52" s="54"/>
      <c r="I52" s="71"/>
      <c r="J52" s="71"/>
      <c r="K52" s="71"/>
      <c r="L52" s="71"/>
      <c r="M52" s="74"/>
    </row>
    <row r="53" spans="1:13" s="1" customFormat="1" ht="14.25" customHeight="1">
      <c r="A53" s="120" t="s">
        <v>20</v>
      </c>
      <c r="B53" s="75"/>
      <c r="C53" s="75"/>
      <c r="D53" s="47"/>
      <c r="E53" s="47"/>
      <c r="F53" s="47"/>
      <c r="G53" s="48"/>
      <c r="H53" s="64"/>
      <c r="I53" s="64"/>
      <c r="J53" s="71"/>
      <c r="K53" s="71"/>
      <c r="L53" s="71"/>
      <c r="M53" s="74"/>
    </row>
    <row r="54" spans="1:13" s="1" customFormat="1" ht="14.25" customHeight="1">
      <c r="A54" s="113" t="s">
        <v>21</v>
      </c>
      <c r="B54" s="64"/>
      <c r="C54" s="64"/>
      <c r="D54" s="47">
        <v>18988</v>
      </c>
      <c r="E54" s="47">
        <v>17670</v>
      </c>
      <c r="F54" s="47">
        <v>1283</v>
      </c>
      <c r="G54" s="48">
        <v>35</v>
      </c>
      <c r="H54" s="64"/>
      <c r="I54" s="64"/>
      <c r="J54" s="65">
        <v>18527</v>
      </c>
      <c r="K54" s="65">
        <v>17504</v>
      </c>
      <c r="L54" s="65">
        <v>1005</v>
      </c>
      <c r="M54" s="66">
        <v>18</v>
      </c>
    </row>
    <row r="55" spans="1:13" s="1" customFormat="1" ht="14.25" customHeight="1">
      <c r="A55" s="113" t="s">
        <v>22</v>
      </c>
      <c r="B55" s="64"/>
      <c r="C55" s="64"/>
      <c r="D55" s="51">
        <f>+D54/D8*100</f>
        <v>58.70277623199159</v>
      </c>
      <c r="E55" s="51">
        <f>+E54/E8*100</f>
        <v>57.38130804702215</v>
      </c>
      <c r="F55" s="51">
        <f>+F54/F8*100</f>
        <v>84.79841374752148</v>
      </c>
      <c r="G55" s="52">
        <f>+G54/G8*100</f>
        <v>89.74358974358975</v>
      </c>
      <c r="H55" s="64"/>
      <c r="I55" s="64"/>
      <c r="J55" s="69">
        <f>+J54/J8*100</f>
        <v>47.92415737603146</v>
      </c>
      <c r="K55" s="69">
        <f>+K54/K8*100</f>
        <v>46.8748326281399</v>
      </c>
      <c r="L55" s="69">
        <f>+L54/L8*100</f>
        <v>77.54629629629629</v>
      </c>
      <c r="M55" s="70">
        <f>+M54/M8*100</f>
        <v>85.71428571428571</v>
      </c>
    </row>
    <row r="56" spans="1:13" s="1" customFormat="1" ht="14.25" customHeight="1">
      <c r="A56" s="113" t="s">
        <v>59</v>
      </c>
      <c r="B56" s="64"/>
      <c r="C56" s="64"/>
      <c r="D56" s="47">
        <v>11025</v>
      </c>
      <c r="E56" s="47">
        <v>8486</v>
      </c>
      <c r="F56" s="47">
        <v>2404</v>
      </c>
      <c r="G56" s="48">
        <v>135</v>
      </c>
      <c r="H56" s="64"/>
      <c r="I56" s="64"/>
      <c r="J56" s="65">
        <v>12626</v>
      </c>
      <c r="K56" s="65">
        <v>10208</v>
      </c>
      <c r="L56" s="65">
        <v>2322</v>
      </c>
      <c r="M56" s="66">
        <v>96</v>
      </c>
    </row>
    <row r="57" spans="1:13" s="1" customFormat="1" ht="14.25" customHeight="1">
      <c r="A57" s="113" t="s">
        <v>23</v>
      </c>
      <c r="B57" s="64"/>
      <c r="C57" s="64"/>
      <c r="D57" s="51">
        <f>+D56/D42*100</f>
        <v>49.030507871564524</v>
      </c>
      <c r="E57" s="51">
        <f>+E56/E42*100</f>
        <v>48.88248847926267</v>
      </c>
      <c r="F57" s="51">
        <f>+F56/F42*100</f>
        <v>50.0312174817898</v>
      </c>
      <c r="G57" s="52">
        <f>+G56/G42*100</f>
        <v>42.05607476635514</v>
      </c>
      <c r="H57" s="64"/>
      <c r="I57" s="64"/>
      <c r="J57" s="69">
        <f>+J56/J42*100</f>
        <v>55.27295013789782</v>
      </c>
      <c r="K57" s="69">
        <f>+K56/K42*100</f>
        <v>53.71500736687014</v>
      </c>
      <c r="L57" s="69">
        <f>+L56/L42*100</f>
        <v>63.06355241716458</v>
      </c>
      <c r="M57" s="70">
        <f>+M56/M42*100</f>
        <v>61.146496815286625</v>
      </c>
    </row>
    <row r="58" spans="1:13" s="1" customFormat="1" ht="14.25" customHeight="1">
      <c r="A58" s="113"/>
      <c r="B58" s="54"/>
      <c r="C58" s="54"/>
      <c r="D58" s="51"/>
      <c r="E58" s="51"/>
      <c r="F58" s="51"/>
      <c r="G58" s="52"/>
      <c r="H58" s="54"/>
      <c r="I58" s="54"/>
      <c r="J58" s="54"/>
      <c r="K58" s="54"/>
      <c r="L58" s="54"/>
      <c r="M58" s="55"/>
    </row>
    <row r="59" spans="1:13" s="1" customFormat="1" ht="14.25" customHeight="1">
      <c r="A59" s="117" t="s">
        <v>39</v>
      </c>
      <c r="B59" s="54"/>
      <c r="C59" s="54"/>
      <c r="D59" s="54"/>
      <c r="E59" s="54"/>
      <c r="F59" s="54"/>
      <c r="G59" s="55"/>
      <c r="H59" s="54"/>
      <c r="I59" s="54"/>
      <c r="J59" s="54"/>
      <c r="K59" s="54"/>
      <c r="L59" s="54"/>
      <c r="M59" s="55"/>
    </row>
    <row r="60" spans="1:13" s="1" customFormat="1" ht="14.25" customHeight="1">
      <c r="A60" s="122" t="s">
        <v>60</v>
      </c>
      <c r="B60" s="54"/>
      <c r="C60" s="54"/>
      <c r="D60" s="54"/>
      <c r="E60" s="54"/>
      <c r="F60" s="54"/>
      <c r="G60" s="55"/>
      <c r="H60" s="54"/>
      <c r="I60" s="54"/>
      <c r="J60" s="54"/>
      <c r="K60" s="54"/>
      <c r="L60" s="54"/>
      <c r="M60" s="55"/>
    </row>
    <row r="61" spans="1:13" s="1" customFormat="1" ht="14.25" customHeight="1">
      <c r="A61" s="113" t="s">
        <v>21</v>
      </c>
      <c r="B61" s="47">
        <v>14709</v>
      </c>
      <c r="C61" s="47">
        <v>1059</v>
      </c>
      <c r="D61" s="47">
        <v>13650</v>
      </c>
      <c r="E61" s="47">
        <v>12504</v>
      </c>
      <c r="F61" s="47">
        <v>1112</v>
      </c>
      <c r="G61" s="48">
        <v>34</v>
      </c>
      <c r="H61" s="56">
        <v>12769</v>
      </c>
      <c r="I61" s="56">
        <v>11661</v>
      </c>
      <c r="J61" s="56">
        <v>11018</v>
      </c>
      <c r="K61" s="56">
        <v>10252</v>
      </c>
      <c r="L61" s="56">
        <v>751</v>
      </c>
      <c r="M61" s="57">
        <v>15</v>
      </c>
    </row>
    <row r="62" spans="1:13" s="1" customFormat="1" ht="14.25" customHeight="1">
      <c r="A62" s="113" t="s">
        <v>10</v>
      </c>
      <c r="B62" s="51">
        <f aca="true" t="shared" si="11" ref="B62:M62">+B61/B8*100</f>
        <v>36.944290952931134</v>
      </c>
      <c r="C62" s="51">
        <f t="shared" si="11"/>
        <v>14.180503481521157</v>
      </c>
      <c r="D62" s="51">
        <f t="shared" si="11"/>
        <v>42.199962901131514</v>
      </c>
      <c r="E62" s="51">
        <f t="shared" si="11"/>
        <v>40.605312723257775</v>
      </c>
      <c r="F62" s="51">
        <f t="shared" si="11"/>
        <v>73.49636483807006</v>
      </c>
      <c r="G62" s="52">
        <f t="shared" si="11"/>
        <v>87.17948717948718</v>
      </c>
      <c r="H62" s="51">
        <f t="shared" si="11"/>
        <v>22.43994165509727</v>
      </c>
      <c r="I62" s="51">
        <f t="shared" si="11"/>
        <v>63.916904187678135</v>
      </c>
      <c r="J62" s="51">
        <f t="shared" si="11"/>
        <v>28.500478543159417</v>
      </c>
      <c r="K62" s="51">
        <f t="shared" si="11"/>
        <v>27.454340956563655</v>
      </c>
      <c r="L62" s="51">
        <f t="shared" si="11"/>
        <v>57.947530864197525</v>
      </c>
      <c r="M62" s="52">
        <f t="shared" si="11"/>
        <v>71.42857142857143</v>
      </c>
    </row>
    <row r="63" spans="1:13" s="1" customFormat="1" ht="14.25" customHeight="1">
      <c r="A63" s="113" t="s">
        <v>24</v>
      </c>
      <c r="B63" s="47">
        <v>28384</v>
      </c>
      <c r="C63" s="47">
        <v>1571</v>
      </c>
      <c r="D63" s="47">
        <v>26813</v>
      </c>
      <c r="E63" s="47">
        <v>23623</v>
      </c>
      <c r="F63" s="47">
        <v>3073</v>
      </c>
      <c r="G63" s="48">
        <v>117</v>
      </c>
      <c r="H63" s="56">
        <v>25401</v>
      </c>
      <c r="I63" s="56">
        <v>2980</v>
      </c>
      <c r="J63" s="56">
        <v>22421</v>
      </c>
      <c r="K63" s="56">
        <v>20347</v>
      </c>
      <c r="L63" s="56">
        <v>2001</v>
      </c>
      <c r="M63" s="57">
        <v>73</v>
      </c>
    </row>
    <row r="64" spans="1:13" s="1" customFormat="1" ht="14.25" customHeight="1">
      <c r="A64" s="113" t="s">
        <v>8</v>
      </c>
      <c r="B64" s="47">
        <f aca="true" t="shared" si="12" ref="B64:G64">+B63/$B$63*100</f>
        <v>100</v>
      </c>
      <c r="C64" s="51">
        <f t="shared" si="12"/>
        <v>5.534808342728298</v>
      </c>
      <c r="D64" s="51">
        <f t="shared" si="12"/>
        <v>94.4651916572717</v>
      </c>
      <c r="E64" s="51">
        <f t="shared" si="12"/>
        <v>83.22646561443067</v>
      </c>
      <c r="F64" s="51">
        <f t="shared" si="12"/>
        <v>10.826521984216459</v>
      </c>
      <c r="G64" s="52">
        <f t="shared" si="12"/>
        <v>0.4122040586245772</v>
      </c>
      <c r="H64" s="53">
        <f>+H63/$H$63*100</f>
        <v>100</v>
      </c>
      <c r="I64" s="51">
        <f>+I63/$H$63*100</f>
        <v>11.731821581827488</v>
      </c>
      <c r="J64" s="51">
        <f>+J63/$H$63*100</f>
        <v>88.26817841817251</v>
      </c>
      <c r="K64" s="51">
        <f>K63/J63*100</f>
        <v>90.74974354399893</v>
      </c>
      <c r="L64" s="51">
        <f>L63/J63*100</f>
        <v>8.924668837250792</v>
      </c>
      <c r="M64" s="52">
        <f>M63/J63*100</f>
        <v>0.32558761875027875</v>
      </c>
    </row>
    <row r="65" spans="1:13" s="1" customFormat="1" ht="14.25" customHeight="1">
      <c r="A65" s="113" t="s">
        <v>25</v>
      </c>
      <c r="B65" s="51">
        <f aca="true" t="shared" si="13" ref="B65:M65">+B63/B8</f>
        <v>0.7129150550057769</v>
      </c>
      <c r="C65" s="51">
        <f t="shared" si="13"/>
        <v>0.21036422067487948</v>
      </c>
      <c r="D65" s="51">
        <f t="shared" si="13"/>
        <v>0.8289433005626662</v>
      </c>
      <c r="E65" s="51">
        <f t="shared" si="13"/>
        <v>0.7671299603818926</v>
      </c>
      <c r="F65" s="51">
        <f t="shared" si="13"/>
        <v>2.0310641110376735</v>
      </c>
      <c r="G65" s="52">
        <f t="shared" si="13"/>
        <v>3</v>
      </c>
      <c r="H65" s="51">
        <f t="shared" si="13"/>
        <v>0.44639122717607155</v>
      </c>
      <c r="I65" s="51">
        <f t="shared" si="13"/>
        <v>0.16334137250602937</v>
      </c>
      <c r="J65" s="51">
        <f t="shared" si="13"/>
        <v>0.5799684420186761</v>
      </c>
      <c r="K65" s="51">
        <f t="shared" si="13"/>
        <v>0.544882438005463</v>
      </c>
      <c r="L65" s="51">
        <f t="shared" si="13"/>
        <v>1.5439814814814814</v>
      </c>
      <c r="M65" s="52">
        <f t="shared" si="13"/>
        <v>3.4761904761904763</v>
      </c>
    </row>
    <row r="66" spans="1:13" s="1" customFormat="1" ht="12" customHeight="1">
      <c r="A66" s="113"/>
      <c r="B66" s="51"/>
      <c r="C66" s="51"/>
      <c r="D66" s="51"/>
      <c r="E66" s="51"/>
      <c r="F66" s="51"/>
      <c r="G66" s="52"/>
      <c r="H66" s="51"/>
      <c r="I66" s="51"/>
      <c r="J66" s="51"/>
      <c r="K66" s="51"/>
      <c r="L66" s="51"/>
      <c r="M66" s="52"/>
    </row>
    <row r="67" spans="1:13" s="1" customFormat="1" ht="14.25" customHeight="1">
      <c r="A67" s="117" t="s">
        <v>26</v>
      </c>
      <c r="B67" s="54"/>
      <c r="C67" s="54"/>
      <c r="D67" s="54"/>
      <c r="E67" s="54"/>
      <c r="F67" s="54"/>
      <c r="G67" s="55"/>
      <c r="H67" s="54"/>
      <c r="I67" s="54"/>
      <c r="J67" s="54"/>
      <c r="K67" s="54"/>
      <c r="L67" s="54"/>
      <c r="M67" s="55"/>
    </row>
    <row r="68" spans="1:13" s="1" customFormat="1" ht="14.25" customHeight="1">
      <c r="A68" s="113" t="s">
        <v>27</v>
      </c>
      <c r="B68" s="47">
        <v>5835</v>
      </c>
      <c r="C68" s="47">
        <v>800</v>
      </c>
      <c r="D68" s="47">
        <v>5035</v>
      </c>
      <c r="E68" s="47">
        <v>4703</v>
      </c>
      <c r="F68" s="47">
        <v>320</v>
      </c>
      <c r="G68" s="48">
        <v>12</v>
      </c>
      <c r="H68" s="56">
        <v>4624</v>
      </c>
      <c r="I68" s="56">
        <v>1042</v>
      </c>
      <c r="J68" s="56">
        <v>3528</v>
      </c>
      <c r="K68" s="56">
        <v>3317</v>
      </c>
      <c r="L68" s="56">
        <v>205</v>
      </c>
      <c r="M68" s="57">
        <v>6</v>
      </c>
    </row>
    <row r="69" spans="1:13" s="1" customFormat="1" ht="14.25" customHeight="1">
      <c r="A69" s="113" t="s">
        <v>10</v>
      </c>
      <c r="B69" s="51">
        <f aca="true" t="shared" si="14" ref="B69:M69">+B68/B8*100</f>
        <v>14.655648766765458</v>
      </c>
      <c r="C69" s="51">
        <f t="shared" si="14"/>
        <v>10.712372790573111</v>
      </c>
      <c r="D69" s="51">
        <f t="shared" si="14"/>
        <v>15.566066901626167</v>
      </c>
      <c r="E69" s="51">
        <f t="shared" si="14"/>
        <v>15.272455673183089</v>
      </c>
      <c r="F69" s="51">
        <f t="shared" si="14"/>
        <v>21.150033046926637</v>
      </c>
      <c r="G69" s="52">
        <f t="shared" si="14"/>
        <v>30.76923076923077</v>
      </c>
      <c r="H69" s="51">
        <f t="shared" si="14"/>
        <v>8.12610934397132</v>
      </c>
      <c r="I69" s="51">
        <f t="shared" si="14"/>
        <v>5.711466783600088</v>
      </c>
      <c r="J69" s="51">
        <f t="shared" si="14"/>
        <v>9.125947386119662</v>
      </c>
      <c r="K69" s="51">
        <f t="shared" si="14"/>
        <v>8.882759359434417</v>
      </c>
      <c r="L69" s="51">
        <f t="shared" si="14"/>
        <v>15.817901234567902</v>
      </c>
      <c r="M69" s="52">
        <f t="shared" si="14"/>
        <v>28.57142857142857</v>
      </c>
    </row>
    <row r="70" spans="1:13" s="1" customFormat="1" ht="14.25" customHeight="1">
      <c r="A70" s="113" t="s">
        <v>55</v>
      </c>
      <c r="B70" s="47">
        <v>10318</v>
      </c>
      <c r="C70" s="47">
        <v>1247</v>
      </c>
      <c r="D70" s="47">
        <v>9071</v>
      </c>
      <c r="E70" s="47">
        <v>8314</v>
      </c>
      <c r="F70" s="47">
        <v>730</v>
      </c>
      <c r="G70" s="48">
        <v>27</v>
      </c>
      <c r="H70" s="56">
        <v>10622</v>
      </c>
      <c r="I70" s="56">
        <v>2236</v>
      </c>
      <c r="J70" s="56">
        <v>8386</v>
      </c>
      <c r="K70" s="56">
        <v>7778</v>
      </c>
      <c r="L70" s="56">
        <v>591</v>
      </c>
      <c r="M70" s="57">
        <v>17</v>
      </c>
    </row>
    <row r="71" spans="1:13" s="1" customFormat="1" ht="14.25" customHeight="1">
      <c r="A71" s="113" t="s">
        <v>12</v>
      </c>
      <c r="B71" s="47">
        <f>+B70/$B$70*100</f>
        <v>100</v>
      </c>
      <c r="C71" s="51">
        <f>+C70/$B$70*100</f>
        <v>12.085675518511339</v>
      </c>
      <c r="D71" s="51">
        <f>+D70/$B$70*100</f>
        <v>87.91432448148866</v>
      </c>
      <c r="E71" s="51">
        <f>E70/D70*100</f>
        <v>91.65472384522103</v>
      </c>
      <c r="F71" s="51">
        <f>F70/D70*100</f>
        <v>8.047624297210893</v>
      </c>
      <c r="G71" s="52">
        <f>G70/D70*100</f>
        <v>0.2976518575680741</v>
      </c>
      <c r="H71" s="53">
        <f>+H70/$H$70*100</f>
        <v>100</v>
      </c>
      <c r="I71" s="51">
        <f>+I70/$H$70*100</f>
        <v>21.050649595179816</v>
      </c>
      <c r="J71" s="51">
        <f>+J70/$H$70*100</f>
        <v>78.94935040482018</v>
      </c>
      <c r="K71" s="51">
        <f>K70/J70*100</f>
        <v>92.74982113045553</v>
      </c>
      <c r="L71" s="51">
        <f>L70/J70*100</f>
        <v>7.0474600524684</v>
      </c>
      <c r="M71" s="52">
        <f>M70/J70*100</f>
        <v>0.2027188170760792</v>
      </c>
    </row>
    <row r="72" spans="1:13" s="1" customFormat="1" ht="14.25" customHeight="1">
      <c r="A72" s="113" t="s">
        <v>61</v>
      </c>
      <c r="B72" s="51">
        <f aca="true" t="shared" si="15" ref="B72:M72">+B70/B8</f>
        <v>0.25915507108052444</v>
      </c>
      <c r="C72" s="51">
        <f t="shared" si="15"/>
        <v>0.1669791108730584</v>
      </c>
      <c r="D72" s="51">
        <f t="shared" si="15"/>
        <v>0.28043653001916774</v>
      </c>
      <c r="E72" s="51">
        <f t="shared" si="15"/>
        <v>0.26998765993375334</v>
      </c>
      <c r="F72" s="51">
        <f t="shared" si="15"/>
        <v>0.48248512888301387</v>
      </c>
      <c r="G72" s="52">
        <f t="shared" si="15"/>
        <v>0.6923076923076923</v>
      </c>
      <c r="H72" s="51">
        <f t="shared" si="15"/>
        <v>0.1866685412016941</v>
      </c>
      <c r="I72" s="51">
        <f t="shared" si="15"/>
        <v>0.12256084192063144</v>
      </c>
      <c r="J72" s="51">
        <f t="shared" si="15"/>
        <v>0.2169223208049872</v>
      </c>
      <c r="K72" s="51">
        <f t="shared" si="15"/>
        <v>0.208290932462107</v>
      </c>
      <c r="L72" s="51">
        <f t="shared" si="15"/>
        <v>0.45601851851851855</v>
      </c>
      <c r="M72" s="52">
        <f t="shared" si="15"/>
        <v>0.8095238095238095</v>
      </c>
    </row>
    <row r="73" spans="1:13" s="1" customFormat="1" ht="12" customHeight="1">
      <c r="A73" s="113"/>
      <c r="B73" s="51"/>
      <c r="C73" s="51"/>
      <c r="D73" s="51"/>
      <c r="E73" s="51"/>
      <c r="F73" s="51"/>
      <c r="G73" s="52"/>
      <c r="H73" s="51"/>
      <c r="I73" s="51"/>
      <c r="J73" s="51"/>
      <c r="K73" s="51"/>
      <c r="L73" s="51"/>
      <c r="M73" s="52"/>
    </row>
    <row r="74" spans="1:13" s="1" customFormat="1" ht="14.25" customHeight="1">
      <c r="A74" s="117" t="s">
        <v>28</v>
      </c>
      <c r="B74" s="54"/>
      <c r="C74" s="54"/>
      <c r="D74" s="54"/>
      <c r="E74" s="54"/>
      <c r="F74" s="54"/>
      <c r="G74" s="55"/>
      <c r="H74" s="54"/>
      <c r="I74" s="54"/>
      <c r="J74" s="54"/>
      <c r="K74" s="54"/>
      <c r="L74" s="54"/>
      <c r="M74" s="55"/>
    </row>
    <row r="75" spans="1:13" s="1" customFormat="1" ht="14.25" customHeight="1">
      <c r="A75" s="113" t="s">
        <v>27</v>
      </c>
      <c r="B75" s="47">
        <v>32315</v>
      </c>
      <c r="C75" s="47">
        <v>5002</v>
      </c>
      <c r="D75" s="47">
        <v>27313</v>
      </c>
      <c r="E75" s="47">
        <v>25934</v>
      </c>
      <c r="F75" s="47">
        <v>1346</v>
      </c>
      <c r="G75" s="48">
        <v>33</v>
      </c>
      <c r="H75" s="56">
        <v>41583</v>
      </c>
      <c r="I75" s="56">
        <v>11129</v>
      </c>
      <c r="J75" s="56">
        <v>30454</v>
      </c>
      <c r="K75" s="56">
        <v>29326</v>
      </c>
      <c r="L75" s="56">
        <v>1113</v>
      </c>
      <c r="M75" s="57">
        <v>15</v>
      </c>
    </row>
    <row r="76" spans="1:13" s="1" customFormat="1" ht="14.25" customHeight="1">
      <c r="A76" s="113" t="s">
        <v>29</v>
      </c>
      <c r="B76" s="51">
        <f aca="true" t="shared" si="16" ref="B76:M76">+B75/B8*100</f>
        <v>81.16491686341489</v>
      </c>
      <c r="C76" s="51">
        <f t="shared" si="16"/>
        <v>66.97911087305837</v>
      </c>
      <c r="D76" s="51">
        <f t="shared" si="16"/>
        <v>84.44011624312125</v>
      </c>
      <c r="E76" s="51">
        <f t="shared" si="16"/>
        <v>84.21770474767813</v>
      </c>
      <c r="F76" s="51">
        <f t="shared" si="16"/>
        <v>88.96232650363515</v>
      </c>
      <c r="G76" s="52">
        <f t="shared" si="16"/>
        <v>84.61538461538461</v>
      </c>
      <c r="H76" s="51">
        <f t="shared" si="16"/>
        <v>73.07699066833032</v>
      </c>
      <c r="I76" s="51">
        <f t="shared" si="16"/>
        <v>61.00087700065775</v>
      </c>
      <c r="J76" s="51">
        <f t="shared" si="16"/>
        <v>78.77596419979824</v>
      </c>
      <c r="K76" s="51">
        <f t="shared" si="16"/>
        <v>78.53355471051363</v>
      </c>
      <c r="L76" s="51">
        <f t="shared" si="16"/>
        <v>85.87962962962963</v>
      </c>
      <c r="M76" s="52">
        <f t="shared" si="16"/>
        <v>71.42857142857143</v>
      </c>
    </row>
    <row r="77" spans="1:13" s="1" customFormat="1" ht="14.25" customHeight="1">
      <c r="A77" s="113" t="s">
        <v>56</v>
      </c>
      <c r="B77" s="47">
        <v>212966</v>
      </c>
      <c r="C77" s="47">
        <v>25057</v>
      </c>
      <c r="D77" s="47">
        <v>187909</v>
      </c>
      <c r="E77" s="47">
        <v>174632</v>
      </c>
      <c r="F77" s="47">
        <v>12869</v>
      </c>
      <c r="G77" s="48">
        <v>408</v>
      </c>
      <c r="H77" s="56">
        <v>226443</v>
      </c>
      <c r="I77" s="56">
        <v>50623</v>
      </c>
      <c r="J77" s="56">
        <v>175820</v>
      </c>
      <c r="K77" s="56">
        <v>166745</v>
      </c>
      <c r="L77" s="56">
        <v>8941</v>
      </c>
      <c r="M77" s="57">
        <v>134</v>
      </c>
    </row>
    <row r="78" spans="1:13" s="1" customFormat="1" ht="14.25" customHeight="1">
      <c r="A78" s="113" t="s">
        <v>8</v>
      </c>
      <c r="B78" s="47">
        <f>+B77/$B$77*100</f>
        <v>100</v>
      </c>
      <c r="C78" s="51">
        <f>+C77/$B$77*100</f>
        <v>11.765727862663523</v>
      </c>
      <c r="D78" s="51">
        <f>+D77/$B$77*100</f>
        <v>88.23427213733648</v>
      </c>
      <c r="E78" s="51">
        <f>E77/D77*100</f>
        <v>92.93434588018668</v>
      </c>
      <c r="F78" s="51">
        <f>F77/D77*100</f>
        <v>6.84852774481265</v>
      </c>
      <c r="G78" s="52">
        <f>G77/D77*100</f>
        <v>0.21712637500066523</v>
      </c>
      <c r="H78" s="53">
        <f>+H77/$H$77*100</f>
        <v>100</v>
      </c>
      <c r="I78" s="51">
        <f>+I77/$H$77*100</f>
        <v>22.355736322164958</v>
      </c>
      <c r="J78" s="51">
        <f>+J77/$H$77*100</f>
        <v>77.64426367783503</v>
      </c>
      <c r="K78" s="51">
        <f>K77/J77*100</f>
        <v>94.83847116369014</v>
      </c>
      <c r="L78" s="51">
        <f>L77/J77*100</f>
        <v>5.085314526219998</v>
      </c>
      <c r="M78" s="52">
        <f>M77/J77*100</f>
        <v>0.07621431008986464</v>
      </c>
    </row>
    <row r="79" spans="1:13" s="1" customFormat="1" ht="14.25" customHeight="1">
      <c r="A79" s="113" t="s">
        <v>62</v>
      </c>
      <c r="B79" s="51">
        <f aca="true" t="shared" si="17" ref="B79:M79">+B77/B8</f>
        <v>5.3490229567488825</v>
      </c>
      <c r="C79" s="51">
        <f t="shared" si="17"/>
        <v>3.3552490626673808</v>
      </c>
      <c r="D79" s="51">
        <f t="shared" si="17"/>
        <v>5.8093427317133495</v>
      </c>
      <c r="E79" s="51">
        <f t="shared" si="17"/>
        <v>5.670974865233487</v>
      </c>
      <c r="F79" s="51">
        <f t="shared" si="17"/>
        <v>8.50561797752809</v>
      </c>
      <c r="G79" s="52">
        <f t="shared" si="17"/>
        <v>10.461538461538462</v>
      </c>
      <c r="H79" s="51">
        <f t="shared" si="17"/>
        <v>3.979456267683602</v>
      </c>
      <c r="I79" s="51">
        <f>+I77/I8</f>
        <v>2.7747752685814513</v>
      </c>
      <c r="J79" s="51">
        <f t="shared" si="17"/>
        <v>4.547970718332083</v>
      </c>
      <c r="K79" s="51">
        <f t="shared" si="17"/>
        <v>4.465347330084088</v>
      </c>
      <c r="L79" s="51">
        <f t="shared" si="17"/>
        <v>6.89891975308642</v>
      </c>
      <c r="M79" s="52">
        <f t="shared" si="17"/>
        <v>6.380952380952381</v>
      </c>
    </row>
    <row r="80" spans="1:13" s="1" customFormat="1" ht="12" customHeight="1">
      <c r="A80" s="113"/>
      <c r="B80" s="51"/>
      <c r="C80" s="51"/>
      <c r="D80" s="51"/>
      <c r="E80" s="51"/>
      <c r="F80" s="51"/>
      <c r="G80" s="52"/>
      <c r="H80" s="51"/>
      <c r="I80" s="51"/>
      <c r="J80" s="51"/>
      <c r="K80" s="51"/>
      <c r="L80" s="51"/>
      <c r="M80" s="52"/>
    </row>
    <row r="81" spans="1:13" s="1" customFormat="1" ht="14.25" customHeight="1">
      <c r="A81" s="117" t="s">
        <v>40</v>
      </c>
      <c r="B81" s="47"/>
      <c r="C81" s="47"/>
      <c r="D81" s="47"/>
      <c r="E81" s="47"/>
      <c r="F81" s="47"/>
      <c r="G81" s="48"/>
      <c r="H81" s="54"/>
      <c r="I81" s="54"/>
      <c r="J81" s="54"/>
      <c r="K81" s="54"/>
      <c r="L81" s="54"/>
      <c r="M81" s="55"/>
    </row>
    <row r="82" spans="1:13" s="1" customFormat="1" ht="14.25" customHeight="1">
      <c r="A82" s="113" t="s">
        <v>27</v>
      </c>
      <c r="B82" s="47">
        <v>28332</v>
      </c>
      <c r="C82" s="47">
        <v>4079</v>
      </c>
      <c r="D82" s="47">
        <v>24253</v>
      </c>
      <c r="E82" s="47">
        <v>22968</v>
      </c>
      <c r="F82" s="47">
        <v>1254</v>
      </c>
      <c r="G82" s="48">
        <v>31</v>
      </c>
      <c r="H82" s="56">
        <v>35352</v>
      </c>
      <c r="I82" s="56">
        <v>9192</v>
      </c>
      <c r="J82" s="56">
        <v>26160</v>
      </c>
      <c r="K82" s="56">
        <v>25113</v>
      </c>
      <c r="L82" s="56">
        <v>1033</v>
      </c>
      <c r="M82" s="57">
        <v>14</v>
      </c>
    </row>
    <row r="83" spans="1:13" s="1" customFormat="1" ht="14.25" customHeight="1">
      <c r="A83" s="113" t="s">
        <v>29</v>
      </c>
      <c r="B83" s="51">
        <f aca="true" t="shared" si="18" ref="B83:M83">+B82/B8*100</f>
        <v>71.16089817652083</v>
      </c>
      <c r="C83" s="51">
        <f t="shared" si="18"/>
        <v>54.619710765934656</v>
      </c>
      <c r="D83" s="51">
        <f t="shared" si="18"/>
        <v>74.97990477957089</v>
      </c>
      <c r="E83" s="51">
        <f t="shared" si="18"/>
        <v>74.58595830356562</v>
      </c>
      <c r="F83" s="51">
        <f t="shared" si="18"/>
        <v>82.88169200264376</v>
      </c>
      <c r="G83" s="52">
        <f t="shared" si="18"/>
        <v>79.48717948717949</v>
      </c>
      <c r="H83" s="51">
        <f t="shared" si="18"/>
        <v>62.126777147074854</v>
      </c>
      <c r="I83" s="51">
        <f t="shared" si="18"/>
        <v>50.383687787765844</v>
      </c>
      <c r="J83" s="51">
        <f t="shared" si="18"/>
        <v>67.6685894617036</v>
      </c>
      <c r="K83" s="51">
        <f t="shared" si="18"/>
        <v>67.25135236462964</v>
      </c>
      <c r="L83" s="51">
        <f t="shared" si="18"/>
        <v>79.7067901234568</v>
      </c>
      <c r="M83" s="52">
        <f t="shared" si="18"/>
        <v>66.66666666666666</v>
      </c>
    </row>
    <row r="84" spans="1:13" s="1" customFormat="1" ht="14.25" customHeight="1">
      <c r="A84" s="113" t="s">
        <v>30</v>
      </c>
      <c r="B84" s="47">
        <v>101944</v>
      </c>
      <c r="C84" s="47">
        <v>12099</v>
      </c>
      <c r="D84" s="47">
        <v>89845</v>
      </c>
      <c r="E84" s="47">
        <v>83521</v>
      </c>
      <c r="F84" s="47">
        <v>6143</v>
      </c>
      <c r="G84" s="48">
        <v>181</v>
      </c>
      <c r="H84" s="56">
        <v>139898</v>
      </c>
      <c r="I84" s="56">
        <v>31633</v>
      </c>
      <c r="J84" s="56">
        <v>108265</v>
      </c>
      <c r="K84" s="56">
        <v>101980</v>
      </c>
      <c r="L84" s="56">
        <v>6177</v>
      </c>
      <c r="M84" s="57">
        <v>108</v>
      </c>
    </row>
    <row r="85" spans="1:13" s="1" customFormat="1" ht="14.25" customHeight="1">
      <c r="A85" s="113" t="s">
        <v>8</v>
      </c>
      <c r="B85" s="47">
        <f>+B84/$B$84*100</f>
        <v>100</v>
      </c>
      <c r="C85" s="51">
        <f>+C84/$B$84*100</f>
        <v>11.868280624656673</v>
      </c>
      <c r="D85" s="51">
        <f>+D84/$B$84*100</f>
        <v>88.13171937534332</v>
      </c>
      <c r="E85" s="51">
        <f>E84/D84*100</f>
        <v>92.96121097445601</v>
      </c>
      <c r="F85" s="51">
        <f>F84/D84*100</f>
        <v>6.837330958873615</v>
      </c>
      <c r="G85" s="52">
        <f>G84/D84*100</f>
        <v>0.20145806667037675</v>
      </c>
      <c r="H85" s="53">
        <f>+H84/$H$84*100</f>
        <v>100</v>
      </c>
      <c r="I85" s="51">
        <f>+I84/$H$84*100</f>
        <v>22.61147407396818</v>
      </c>
      <c r="J85" s="51">
        <f>+J84/$H$84*100</f>
        <v>77.38852592603183</v>
      </c>
      <c r="K85" s="51">
        <f>K84/J84*100</f>
        <v>94.19479979679491</v>
      </c>
      <c r="L85" s="51">
        <f>L84/J84*100</f>
        <v>5.705444972982958</v>
      </c>
      <c r="M85" s="52">
        <f>M84/J84*100</f>
        <v>0.09975523022214011</v>
      </c>
    </row>
    <row r="86" spans="1:13" s="1" customFormat="1" ht="14.25" customHeight="1">
      <c r="A86" s="119" t="s">
        <v>63</v>
      </c>
      <c r="B86" s="62">
        <f aca="true" t="shared" si="19" ref="B86:M86">+B84/B8</f>
        <v>2.560506354548651</v>
      </c>
      <c r="C86" s="62">
        <f t="shared" si="19"/>
        <v>1.620112479914301</v>
      </c>
      <c r="D86" s="62">
        <f t="shared" si="19"/>
        <v>2.7776231991590925</v>
      </c>
      <c r="E86" s="62">
        <f t="shared" si="19"/>
        <v>2.7122491394427484</v>
      </c>
      <c r="F86" s="62">
        <f t="shared" si="19"/>
        <v>4.060145406477198</v>
      </c>
      <c r="G86" s="63">
        <f t="shared" si="19"/>
        <v>4.641025641025641</v>
      </c>
      <c r="H86" s="62">
        <f t="shared" si="19"/>
        <v>2.4585346994007344</v>
      </c>
      <c r="I86" s="62">
        <f t="shared" si="19"/>
        <v>1.7338851129138346</v>
      </c>
      <c r="J86" s="62">
        <f t="shared" si="19"/>
        <v>2.800512170516568</v>
      </c>
      <c r="K86" s="62">
        <f t="shared" si="19"/>
        <v>2.730973166943388</v>
      </c>
      <c r="L86" s="62">
        <f t="shared" si="19"/>
        <v>4.766203703703703</v>
      </c>
      <c r="M86" s="63">
        <f t="shared" si="19"/>
        <v>5.142857142857143</v>
      </c>
    </row>
    <row r="87" spans="1:13" s="1" customFormat="1" ht="14.25" customHeight="1">
      <c r="A87" s="138" t="s">
        <v>34</v>
      </c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</row>
    <row r="88" s="1" customFormat="1" ht="15" customHeight="1"/>
  </sheetData>
  <sheetProtection/>
  <mergeCells count="12">
    <mergeCell ref="A1:M1"/>
    <mergeCell ref="A4:A6"/>
    <mergeCell ref="B4:G4"/>
    <mergeCell ref="H4:M4"/>
    <mergeCell ref="B5:B6"/>
    <mergeCell ref="C5:C6"/>
    <mergeCell ref="D5:G5"/>
    <mergeCell ref="H5:H6"/>
    <mergeCell ref="A46:M46"/>
    <mergeCell ref="A87:M87"/>
    <mergeCell ref="I5:I6"/>
    <mergeCell ref="J5:M5"/>
  </mergeCells>
  <printOptions horizontalCentered="1"/>
  <pageMargins left="1" right="0.75" top="1" bottom="1" header="0.5" footer="0.5"/>
  <pageSetup firstPageNumber="29" useFirstPageNumber="1" horizontalDpi="600" verticalDpi="600" orientation="portrait" r:id="rId1"/>
  <headerFooter alignWithMargins="0">
    <oddFooter>&amp;L&amp;"Arial Narrow,Regular"&amp;8           Zila series: Lakshmipur&amp;C&amp;"Arial Narrow,Regular"&amp;9&amp;P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88"/>
  <sheetViews>
    <sheetView tabSelected="1" view="pageBreakPreview" zoomScaleSheetLayoutView="100" workbookViewId="0" topLeftCell="A31">
      <selection activeCell="H91" sqref="H91"/>
    </sheetView>
  </sheetViews>
  <sheetFormatPr defaultColWidth="9.140625" defaultRowHeight="15" customHeight="1"/>
  <cols>
    <col min="1" max="1" width="20.421875" style="2" customWidth="1"/>
    <col min="2" max="2" width="5.421875" style="2" customWidth="1"/>
    <col min="3" max="3" width="6.140625" style="2" customWidth="1"/>
    <col min="4" max="7" width="5.421875" style="2" customWidth="1"/>
    <col min="8" max="8" width="5.57421875" style="2" customWidth="1"/>
    <col min="9" max="9" width="6.8515625" style="2" customWidth="1"/>
    <col min="10" max="10" width="5.28125" style="2" customWidth="1"/>
    <col min="11" max="13" width="5.421875" style="2" customWidth="1"/>
    <col min="14" max="16384" width="9.140625" style="2" customWidth="1"/>
  </cols>
  <sheetData>
    <row r="1" spans="1:13" ht="15" customHeight="1">
      <c r="A1" s="133" t="s">
        <v>46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ht="8.25" customHeight="1">
      <c r="L2" s="35"/>
    </row>
    <row r="3" spans="1:12" ht="15" customHeight="1">
      <c r="A3" s="89" t="s">
        <v>48</v>
      </c>
      <c r="B3" s="79"/>
      <c r="C3" s="79"/>
      <c r="D3" s="79"/>
      <c r="E3" s="79"/>
      <c r="F3" s="79"/>
      <c r="G3" s="79"/>
      <c r="H3" s="80" t="s">
        <v>52</v>
      </c>
      <c r="K3" s="2" t="s">
        <v>31</v>
      </c>
      <c r="L3" s="2" t="s">
        <v>0</v>
      </c>
    </row>
    <row r="4" spans="1:13" ht="15" customHeight="1">
      <c r="A4" s="147" t="s">
        <v>1</v>
      </c>
      <c r="B4" s="150">
        <v>1996</v>
      </c>
      <c r="C4" s="151"/>
      <c r="D4" s="151"/>
      <c r="E4" s="151"/>
      <c r="F4" s="151"/>
      <c r="G4" s="152"/>
      <c r="H4" s="150">
        <v>2008</v>
      </c>
      <c r="I4" s="151"/>
      <c r="J4" s="151"/>
      <c r="K4" s="151"/>
      <c r="L4" s="151"/>
      <c r="M4" s="152"/>
    </row>
    <row r="5" spans="1:13" ht="17.25" customHeight="1">
      <c r="A5" s="148"/>
      <c r="B5" s="153" t="s">
        <v>2</v>
      </c>
      <c r="C5" s="124" t="s">
        <v>64</v>
      </c>
      <c r="D5" s="144" t="s">
        <v>3</v>
      </c>
      <c r="E5" s="145"/>
      <c r="F5" s="145"/>
      <c r="G5" s="146"/>
      <c r="H5" s="153" t="s">
        <v>2</v>
      </c>
      <c r="I5" s="124" t="s">
        <v>64</v>
      </c>
      <c r="J5" s="144" t="s">
        <v>3</v>
      </c>
      <c r="K5" s="145"/>
      <c r="L5" s="145"/>
      <c r="M5" s="146"/>
    </row>
    <row r="6" spans="1:13" ht="15" customHeight="1">
      <c r="A6" s="149"/>
      <c r="B6" s="154"/>
      <c r="C6" s="124"/>
      <c r="D6" s="4" t="s">
        <v>35</v>
      </c>
      <c r="E6" s="4" t="s">
        <v>4</v>
      </c>
      <c r="F6" s="4" t="s">
        <v>5</v>
      </c>
      <c r="G6" s="4" t="s">
        <v>6</v>
      </c>
      <c r="H6" s="154"/>
      <c r="I6" s="124"/>
      <c r="J6" s="4" t="s">
        <v>35</v>
      </c>
      <c r="K6" s="4" t="s">
        <v>4</v>
      </c>
      <c r="L6" s="4" t="s">
        <v>5</v>
      </c>
      <c r="M6" s="4" t="s">
        <v>6</v>
      </c>
    </row>
    <row r="7" spans="1:13" ht="14.25" customHeight="1">
      <c r="A7" s="93"/>
      <c r="B7" s="109"/>
      <c r="C7" s="109"/>
      <c r="D7" s="110"/>
      <c r="E7" s="110"/>
      <c r="F7" s="110"/>
      <c r="G7" s="111"/>
      <c r="H7" s="109"/>
      <c r="I7" s="109"/>
      <c r="J7" s="110"/>
      <c r="K7" s="110"/>
      <c r="L7" s="110"/>
      <c r="M7" s="111"/>
    </row>
    <row r="8" spans="1:13" ht="14.25" customHeight="1">
      <c r="A8" s="112" t="s">
        <v>7</v>
      </c>
      <c r="B8" s="47">
        <v>59847</v>
      </c>
      <c r="C8" s="47">
        <v>16942</v>
      </c>
      <c r="D8" s="90">
        <v>42905</v>
      </c>
      <c r="E8" s="90">
        <v>33445</v>
      </c>
      <c r="F8" s="90">
        <v>7891</v>
      </c>
      <c r="G8" s="91">
        <v>1569</v>
      </c>
      <c r="H8" s="56">
        <v>52149</v>
      </c>
      <c r="I8" s="56">
        <v>19362</v>
      </c>
      <c r="J8" s="56">
        <v>32787</v>
      </c>
      <c r="K8" s="56">
        <v>28625</v>
      </c>
      <c r="L8" s="56">
        <v>3754</v>
      </c>
      <c r="M8" s="57">
        <v>408</v>
      </c>
    </row>
    <row r="9" spans="1:13" ht="14.25" customHeight="1">
      <c r="A9" s="113" t="s">
        <v>8</v>
      </c>
      <c r="B9" s="47">
        <f>+B8/$B$8*100</f>
        <v>100</v>
      </c>
      <c r="C9" s="51">
        <f>+C8/$B$8*100</f>
        <v>28.308854244991394</v>
      </c>
      <c r="D9" s="51">
        <f>+D8/$B$8*100</f>
        <v>71.6911457550086</v>
      </c>
      <c r="E9" s="51">
        <f>E8/D8*100</f>
        <v>77.95128772870295</v>
      </c>
      <c r="F9" s="51">
        <f>F8/D8*100</f>
        <v>18.391795827992073</v>
      </c>
      <c r="G9" s="52">
        <f>G8/D8*100</f>
        <v>3.6569164433049766</v>
      </c>
      <c r="H9" s="53">
        <f>+H8/$H$8*100</f>
        <v>100</v>
      </c>
      <c r="I9" s="51">
        <f>+I8/$H$8*100</f>
        <v>37.1282287292182</v>
      </c>
      <c r="J9" s="51">
        <f>+J8/$H$8*100</f>
        <v>62.87177127078179</v>
      </c>
      <c r="K9" s="51">
        <f>K8/J8*100</f>
        <v>87.3059444291945</v>
      </c>
      <c r="L9" s="51">
        <f>L8/J8*100</f>
        <v>11.44965992619026</v>
      </c>
      <c r="M9" s="52">
        <f>M8/J8*100</f>
        <v>1.2443956446152438</v>
      </c>
    </row>
    <row r="10" spans="1:13" ht="14.25" customHeight="1">
      <c r="A10" s="113"/>
      <c r="B10" s="47"/>
      <c r="C10" s="47"/>
      <c r="D10" s="47"/>
      <c r="E10" s="47"/>
      <c r="F10" s="47"/>
      <c r="G10" s="48"/>
      <c r="H10" s="54"/>
      <c r="I10" s="54"/>
      <c r="J10" s="54"/>
      <c r="K10" s="54"/>
      <c r="L10" s="54"/>
      <c r="M10" s="55"/>
    </row>
    <row r="11" spans="1:13" ht="14.25" customHeight="1">
      <c r="A11" s="114" t="s">
        <v>37</v>
      </c>
      <c r="B11" s="54"/>
      <c r="C11" s="54"/>
      <c r="D11" s="54"/>
      <c r="E11" s="54"/>
      <c r="F11" s="54"/>
      <c r="G11" s="55"/>
      <c r="H11" s="54"/>
      <c r="I11" s="54"/>
      <c r="J11" s="54"/>
      <c r="K11" s="54"/>
      <c r="L11" s="54"/>
      <c r="M11" s="55"/>
    </row>
    <row r="12" spans="1:13" ht="14.25" customHeight="1">
      <c r="A12" s="115" t="s">
        <v>9</v>
      </c>
      <c r="B12" s="47">
        <v>40203</v>
      </c>
      <c r="C12" s="47">
        <v>12761</v>
      </c>
      <c r="D12" s="47">
        <v>27442</v>
      </c>
      <c r="E12" s="47">
        <v>23425</v>
      </c>
      <c r="F12" s="90">
        <v>3338</v>
      </c>
      <c r="G12" s="91">
        <v>679</v>
      </c>
      <c r="H12" s="56">
        <v>35304</v>
      </c>
      <c r="I12" s="56">
        <v>15264</v>
      </c>
      <c r="J12" s="56">
        <v>20040</v>
      </c>
      <c r="K12" s="56">
        <v>18319</v>
      </c>
      <c r="L12" s="56">
        <v>1554</v>
      </c>
      <c r="M12" s="57">
        <v>167</v>
      </c>
    </row>
    <row r="13" spans="1:13" ht="14.25" customHeight="1">
      <c r="A13" s="113" t="s">
        <v>8</v>
      </c>
      <c r="B13" s="47">
        <f>+B12/$B$12*100</f>
        <v>100</v>
      </c>
      <c r="C13" s="51">
        <f>+C12/$B$12*100</f>
        <v>31.741412332413006</v>
      </c>
      <c r="D13" s="51">
        <f>+D12/$B$12*100</f>
        <v>68.258587667587</v>
      </c>
      <c r="E13" s="51">
        <f>E12/D12*100</f>
        <v>85.36185409226734</v>
      </c>
      <c r="F13" s="51">
        <f>F12/D12*100</f>
        <v>12.163836455068873</v>
      </c>
      <c r="G13" s="52">
        <f>G12/D12*100</f>
        <v>2.4743094526638</v>
      </c>
      <c r="H13" s="54">
        <f>+H12/$H$12*100</f>
        <v>100</v>
      </c>
      <c r="I13" s="58">
        <f>+I12/$H$12*100</f>
        <v>43.23589394969409</v>
      </c>
      <c r="J13" s="58">
        <f>+J12/$H$12*100</f>
        <v>56.76410605030592</v>
      </c>
      <c r="K13" s="51">
        <f>K12/J12*100</f>
        <v>91.4121756487026</v>
      </c>
      <c r="L13" s="51">
        <f>L12/J12*100</f>
        <v>7.754491017964071</v>
      </c>
      <c r="M13" s="52">
        <f>M12/J12*100</f>
        <v>0.8333333333333334</v>
      </c>
    </row>
    <row r="14" spans="1:13" ht="14.25" customHeight="1">
      <c r="A14" s="113" t="s">
        <v>10</v>
      </c>
      <c r="B14" s="51">
        <f aca="true" t="shared" si="0" ref="B14:M14">+B12/B8*100</f>
        <v>67.17629956388791</v>
      </c>
      <c r="C14" s="51">
        <f t="shared" si="0"/>
        <v>75.3216857513871</v>
      </c>
      <c r="D14" s="51">
        <f t="shared" si="0"/>
        <v>63.95991143223401</v>
      </c>
      <c r="E14" s="51">
        <f t="shared" si="0"/>
        <v>70.04036477799373</v>
      </c>
      <c r="F14" s="51">
        <f t="shared" si="0"/>
        <v>42.30135597516158</v>
      </c>
      <c r="G14" s="52">
        <f t="shared" si="0"/>
        <v>43.27597195666029</v>
      </c>
      <c r="H14" s="51">
        <f t="shared" si="0"/>
        <v>67.69832595064143</v>
      </c>
      <c r="I14" s="51">
        <f t="shared" si="0"/>
        <v>78.83483111248837</v>
      </c>
      <c r="J14" s="51">
        <f t="shared" si="0"/>
        <v>61.12178607374874</v>
      </c>
      <c r="K14" s="51">
        <f t="shared" si="0"/>
        <v>63.99650655021835</v>
      </c>
      <c r="L14" s="51">
        <f t="shared" si="0"/>
        <v>41.39584443260522</v>
      </c>
      <c r="M14" s="52">
        <f t="shared" si="0"/>
        <v>40.931372549019606</v>
      </c>
    </row>
    <row r="15" spans="1:13" ht="14.25" customHeight="1">
      <c r="A15" s="115"/>
      <c r="B15" s="58"/>
      <c r="C15" s="58"/>
      <c r="D15" s="58"/>
      <c r="E15" s="58"/>
      <c r="F15" s="58"/>
      <c r="G15" s="59"/>
      <c r="H15" s="54"/>
      <c r="I15" s="54"/>
      <c r="J15" s="54"/>
      <c r="K15" s="54"/>
      <c r="L15" s="54"/>
      <c r="M15" s="55"/>
    </row>
    <row r="16" spans="1:13" ht="14.25" customHeight="1">
      <c r="A16" s="115" t="s">
        <v>11</v>
      </c>
      <c r="B16" s="90">
        <v>14408</v>
      </c>
      <c r="C16" s="90">
        <v>144</v>
      </c>
      <c r="D16" s="90">
        <v>14264</v>
      </c>
      <c r="E16" s="90">
        <v>8919</v>
      </c>
      <c r="F16" s="90">
        <v>4460</v>
      </c>
      <c r="G16" s="91">
        <v>885</v>
      </c>
      <c r="H16" s="56">
        <v>9394</v>
      </c>
      <c r="I16" s="56">
        <v>188</v>
      </c>
      <c r="J16" s="56">
        <v>9206</v>
      </c>
      <c r="K16" s="56">
        <v>6916</v>
      </c>
      <c r="L16" s="56">
        <v>2056</v>
      </c>
      <c r="M16" s="57">
        <v>234</v>
      </c>
    </row>
    <row r="17" spans="1:13" ht="14.25" customHeight="1">
      <c r="A17" s="113" t="s">
        <v>12</v>
      </c>
      <c r="B17" s="47">
        <v>100</v>
      </c>
      <c r="C17" s="47">
        <v>2.76</v>
      </c>
      <c r="D17" s="47">
        <v>97.24</v>
      </c>
      <c r="E17" s="51">
        <f>E16/D16*100</f>
        <v>62.528042624789684</v>
      </c>
      <c r="F17" s="51">
        <f>F16/D16*100</f>
        <v>31.26752664049355</v>
      </c>
      <c r="G17" s="52">
        <f>G16/D16*100</f>
        <v>6.2044307347167695</v>
      </c>
      <c r="H17" s="54">
        <f>+H16/$H$16*100</f>
        <v>100</v>
      </c>
      <c r="I17" s="58">
        <f>+I16/$H$16*100</f>
        <v>2.001277411113477</v>
      </c>
      <c r="J17" s="58">
        <f>+J16/$H$16*100</f>
        <v>97.99872258888652</v>
      </c>
      <c r="K17" s="51">
        <f>K16/J16*100</f>
        <v>75.12491853139257</v>
      </c>
      <c r="L17" s="51">
        <f>L16/J16*100</f>
        <v>22.333260916793396</v>
      </c>
      <c r="M17" s="52">
        <f>M16/J16*100</f>
        <v>2.5418205518140344</v>
      </c>
    </row>
    <row r="18" spans="1:13" ht="14.25" customHeight="1">
      <c r="A18" s="113" t="s">
        <v>10</v>
      </c>
      <c r="B18" s="51">
        <f aca="true" t="shared" si="1" ref="B18:M18">+B16/B8*100</f>
        <v>24.074723879225356</v>
      </c>
      <c r="C18" s="51">
        <f t="shared" si="1"/>
        <v>0.8499586825640421</v>
      </c>
      <c r="D18" s="51">
        <f t="shared" si="1"/>
        <v>33.24554247756672</v>
      </c>
      <c r="E18" s="51">
        <f t="shared" si="1"/>
        <v>26.6676633278517</v>
      </c>
      <c r="F18" s="51">
        <f t="shared" si="1"/>
        <v>56.52008617412242</v>
      </c>
      <c r="G18" s="52">
        <f t="shared" si="1"/>
        <v>56.40535372848948</v>
      </c>
      <c r="H18" s="51">
        <f t="shared" si="1"/>
        <v>18.013768241001745</v>
      </c>
      <c r="I18" s="51">
        <f t="shared" si="1"/>
        <v>0.9709740729263505</v>
      </c>
      <c r="J18" s="51">
        <f t="shared" si="1"/>
        <v>28.078201726293955</v>
      </c>
      <c r="K18" s="51">
        <f t="shared" si="1"/>
        <v>24.16069868995633</v>
      </c>
      <c r="L18" s="51">
        <f t="shared" si="1"/>
        <v>54.76824720298349</v>
      </c>
      <c r="M18" s="52">
        <f t="shared" si="1"/>
        <v>57.35294117647059</v>
      </c>
    </row>
    <row r="19" spans="1:13" ht="14.25" customHeight="1">
      <c r="A19" s="115"/>
      <c r="B19" s="54"/>
      <c r="C19" s="58"/>
      <c r="D19" s="58"/>
      <c r="E19" s="58"/>
      <c r="F19" s="58"/>
      <c r="G19" s="59"/>
      <c r="H19" s="54"/>
      <c r="I19" s="54"/>
      <c r="J19" s="54"/>
      <c r="K19" s="54"/>
      <c r="L19" s="54"/>
      <c r="M19" s="55"/>
    </row>
    <row r="20" spans="1:13" ht="14.25" customHeight="1">
      <c r="A20" s="115" t="s">
        <v>13</v>
      </c>
      <c r="B20" s="47">
        <v>5236</v>
      </c>
      <c r="C20" s="47">
        <v>4037</v>
      </c>
      <c r="D20" s="47">
        <v>1199</v>
      </c>
      <c r="E20" s="47">
        <v>1101</v>
      </c>
      <c r="F20" s="47">
        <v>93</v>
      </c>
      <c r="G20" s="48">
        <v>5</v>
      </c>
      <c r="H20" s="56">
        <v>7451</v>
      </c>
      <c r="I20" s="56">
        <v>3910</v>
      </c>
      <c r="J20" s="56">
        <v>3541</v>
      </c>
      <c r="K20" s="56">
        <v>3390</v>
      </c>
      <c r="L20" s="56">
        <v>144</v>
      </c>
      <c r="M20" s="57">
        <v>7</v>
      </c>
    </row>
    <row r="21" spans="1:13" ht="14.25" customHeight="1">
      <c r="A21" s="113" t="s">
        <v>8</v>
      </c>
      <c r="B21" s="47">
        <f>+B20/$B$20*100</f>
        <v>100</v>
      </c>
      <c r="C21" s="51">
        <f>+C20/$B$20*100</f>
        <v>77.10084033613445</v>
      </c>
      <c r="D21" s="51">
        <f>+D20/$B$20*100</f>
        <v>22.899159663865547</v>
      </c>
      <c r="E21" s="51">
        <f>E20/D20*100</f>
        <v>91.82652210175146</v>
      </c>
      <c r="F21" s="51">
        <f>F20/D20*100</f>
        <v>7.756463719766472</v>
      </c>
      <c r="G21" s="52">
        <f>G20/D20*100</f>
        <v>0.4170141784820684</v>
      </c>
      <c r="H21" s="54">
        <f>+H20/$H$20*100</f>
        <v>100</v>
      </c>
      <c r="I21" s="58">
        <f>+I20/$H$20*100</f>
        <v>52.476177694269225</v>
      </c>
      <c r="J21" s="58">
        <f>+J20/$H$20*100</f>
        <v>47.523822305730775</v>
      </c>
      <c r="K21" s="51">
        <f>K20/J20*100</f>
        <v>95.73566789042644</v>
      </c>
      <c r="L21" s="51">
        <f>L20/J20*100</f>
        <v>4.066647839593336</v>
      </c>
      <c r="M21" s="52">
        <f>M20/J20*100</f>
        <v>0.1976842699802316</v>
      </c>
    </row>
    <row r="22" spans="1:13" ht="14.25" customHeight="1">
      <c r="A22" s="113" t="s">
        <v>10</v>
      </c>
      <c r="B22" s="51">
        <f aca="true" t="shared" si="2" ref="B22:M22">+B20/B8*100</f>
        <v>8.748976556886728</v>
      </c>
      <c r="C22" s="51">
        <f t="shared" si="2"/>
        <v>23.828355566048874</v>
      </c>
      <c r="D22" s="51">
        <f t="shared" si="2"/>
        <v>2.7945460901992774</v>
      </c>
      <c r="E22" s="51">
        <f t="shared" si="2"/>
        <v>3.291971894154582</v>
      </c>
      <c r="F22" s="51">
        <f t="shared" si="2"/>
        <v>1.1785578507160055</v>
      </c>
      <c r="G22" s="52">
        <f t="shared" si="2"/>
        <v>0.3186743148502231</v>
      </c>
      <c r="H22" s="51">
        <f t="shared" si="2"/>
        <v>14.287905808356824</v>
      </c>
      <c r="I22" s="51">
        <f t="shared" si="2"/>
        <v>20.19419481458527</v>
      </c>
      <c r="J22" s="51">
        <f t="shared" si="2"/>
        <v>10.8000121999573</v>
      </c>
      <c r="K22" s="51">
        <f t="shared" si="2"/>
        <v>11.842794759825328</v>
      </c>
      <c r="L22" s="51">
        <f t="shared" si="2"/>
        <v>3.835908364411295</v>
      </c>
      <c r="M22" s="52">
        <f t="shared" si="2"/>
        <v>1.715686274509804</v>
      </c>
    </row>
    <row r="23" spans="1:13" ht="14.25" customHeight="1">
      <c r="A23" s="115"/>
      <c r="B23" s="47"/>
      <c r="C23" s="47"/>
      <c r="D23" s="47"/>
      <c r="E23" s="47"/>
      <c r="F23" s="47"/>
      <c r="G23" s="48"/>
      <c r="H23" s="54"/>
      <c r="I23" s="54"/>
      <c r="J23" s="54"/>
      <c r="K23" s="54"/>
      <c r="L23" s="54"/>
      <c r="M23" s="55"/>
    </row>
    <row r="24" spans="1:13" ht="14.25" customHeight="1">
      <c r="A24" s="112" t="s">
        <v>14</v>
      </c>
      <c r="B24" s="90">
        <v>22447</v>
      </c>
      <c r="C24" s="90">
        <v>9469</v>
      </c>
      <c r="D24" s="90">
        <v>12978</v>
      </c>
      <c r="E24" s="90">
        <v>12532</v>
      </c>
      <c r="F24" s="90">
        <v>411</v>
      </c>
      <c r="G24" s="91">
        <v>35</v>
      </c>
      <c r="H24" s="56">
        <v>23476</v>
      </c>
      <c r="I24" s="56">
        <v>10191</v>
      </c>
      <c r="J24" s="56">
        <v>13285</v>
      </c>
      <c r="K24" s="56">
        <v>12215</v>
      </c>
      <c r="L24" s="56">
        <v>974</v>
      </c>
      <c r="M24" s="57">
        <v>96</v>
      </c>
    </row>
    <row r="25" spans="1:13" ht="14.25" customHeight="1">
      <c r="A25" s="113" t="s">
        <v>12</v>
      </c>
      <c r="B25" s="47">
        <f>+B24/$B$24*100</f>
        <v>100</v>
      </c>
      <c r="C25" s="51">
        <f>+C24/$B$24*100</f>
        <v>42.18381075422105</v>
      </c>
      <c r="D25" s="51">
        <f>+D24/$B$24*100</f>
        <v>57.81618924577895</v>
      </c>
      <c r="E25" s="51">
        <f>E24/D24*100</f>
        <v>96.56341501001695</v>
      </c>
      <c r="F25" s="51">
        <f>F24/D24*100</f>
        <v>3.1668978270920016</v>
      </c>
      <c r="G25" s="52">
        <f>G24/D24*100</f>
        <v>0.2696871628910464</v>
      </c>
      <c r="H25" s="54">
        <f>+H24/$H$24*100</f>
        <v>100</v>
      </c>
      <c r="I25" s="58">
        <f>+I24/$H$24*100</f>
        <v>43.41029136139036</v>
      </c>
      <c r="J25" s="58">
        <f>+J24/$H$24*100</f>
        <v>56.58970863860965</v>
      </c>
      <c r="K25" s="51">
        <f>K24/J24*100</f>
        <v>91.94580353782462</v>
      </c>
      <c r="L25" s="51">
        <f>L24/J24*100</f>
        <v>7.331576966503575</v>
      </c>
      <c r="M25" s="52">
        <f>M24/J24*100</f>
        <v>0.7226194956718103</v>
      </c>
    </row>
    <row r="26" spans="1:13" ht="14.25" customHeight="1">
      <c r="A26" s="113" t="s">
        <v>10</v>
      </c>
      <c r="B26" s="51">
        <f aca="true" t="shared" si="3" ref="B26:M26">+B24/B8*100</f>
        <v>37.50731030795195</v>
      </c>
      <c r="C26" s="51">
        <f t="shared" si="3"/>
        <v>55.89068586943691</v>
      </c>
      <c r="D26" s="51">
        <f t="shared" si="3"/>
        <v>30.2482228178534</v>
      </c>
      <c r="E26" s="51">
        <f t="shared" si="3"/>
        <v>37.47047391239348</v>
      </c>
      <c r="F26" s="51">
        <f t="shared" si="3"/>
        <v>5.208465340261057</v>
      </c>
      <c r="G26" s="52">
        <f t="shared" si="3"/>
        <v>2.2307202039515617</v>
      </c>
      <c r="H26" s="51">
        <f t="shared" si="3"/>
        <v>45.017162361694375</v>
      </c>
      <c r="I26" s="51">
        <f t="shared" si="3"/>
        <v>52.63402541059807</v>
      </c>
      <c r="J26" s="51">
        <f t="shared" si="3"/>
        <v>40.51910818312136</v>
      </c>
      <c r="K26" s="51">
        <f t="shared" si="3"/>
        <v>42.672489082969435</v>
      </c>
      <c r="L26" s="51">
        <f t="shared" si="3"/>
        <v>25.945657964837505</v>
      </c>
      <c r="M26" s="52">
        <f t="shared" si="3"/>
        <v>23.52941176470588</v>
      </c>
    </row>
    <row r="27" spans="1:13" ht="14.25" customHeight="1">
      <c r="A27" s="115"/>
      <c r="B27" s="47"/>
      <c r="C27" s="47"/>
      <c r="D27" s="47"/>
      <c r="E27" s="47"/>
      <c r="F27" s="47"/>
      <c r="G27" s="48"/>
      <c r="H27" s="54"/>
      <c r="I27" s="54"/>
      <c r="J27" s="54"/>
      <c r="K27" s="54"/>
      <c r="L27" s="54"/>
      <c r="M27" s="55"/>
    </row>
    <row r="28" spans="1:13" ht="14.25" customHeight="1">
      <c r="A28" s="112" t="s">
        <v>15</v>
      </c>
      <c r="B28" s="47">
        <v>71053</v>
      </c>
      <c r="C28" s="47">
        <v>1614</v>
      </c>
      <c r="D28" s="47">
        <v>69439</v>
      </c>
      <c r="E28" s="47">
        <v>30575</v>
      </c>
      <c r="F28" s="47">
        <v>24512</v>
      </c>
      <c r="G28" s="48">
        <v>14352</v>
      </c>
      <c r="H28" s="56">
        <v>38109</v>
      </c>
      <c r="I28" s="56">
        <v>1638</v>
      </c>
      <c r="J28" s="56">
        <v>36471</v>
      </c>
      <c r="K28" s="56">
        <v>22130</v>
      </c>
      <c r="L28" s="56">
        <v>10779</v>
      </c>
      <c r="M28" s="57">
        <v>3561</v>
      </c>
    </row>
    <row r="29" spans="1:13" ht="14.25" customHeight="1">
      <c r="A29" s="113" t="s">
        <v>12</v>
      </c>
      <c r="B29" s="47">
        <f>+B28/$B$28*100</f>
        <v>100</v>
      </c>
      <c r="C29" s="51">
        <f>+C28/$B$28*100</f>
        <v>2.2715437771804146</v>
      </c>
      <c r="D29" s="51">
        <f>+D28/$B$28*100</f>
        <v>97.72845622281959</v>
      </c>
      <c r="E29" s="51">
        <f>E28/D28*100</f>
        <v>44.03145206584196</v>
      </c>
      <c r="F29" s="51">
        <f>F28/D28*100</f>
        <v>35.30004752372586</v>
      </c>
      <c r="G29" s="52">
        <f>G28/D28*100</f>
        <v>20.668500410432177</v>
      </c>
      <c r="H29" s="54">
        <f>+H28/$H$28*100</f>
        <v>100</v>
      </c>
      <c r="I29" s="58">
        <f>+I28/$H$28*100</f>
        <v>4.29819727623396</v>
      </c>
      <c r="J29" s="58">
        <f>+J28/$H$28*100</f>
        <v>95.70180272376604</v>
      </c>
      <c r="K29" s="51">
        <f>K28/J28*100</f>
        <v>60.678347179951196</v>
      </c>
      <c r="L29" s="51">
        <f>L28/J28*100</f>
        <v>29.554988895286666</v>
      </c>
      <c r="M29" s="52">
        <f>M28/J28*100</f>
        <v>9.763922020235254</v>
      </c>
    </row>
    <row r="30" spans="1:13" ht="14.25" customHeight="1">
      <c r="A30" s="113" t="s">
        <v>16</v>
      </c>
      <c r="B30" s="51">
        <f>+B28/B33*100</f>
        <v>88.67437100638978</v>
      </c>
      <c r="C30" s="51">
        <f aca="true" t="shared" si="4" ref="C30:M30">+C28/C33*100</f>
        <v>137.94871794871796</v>
      </c>
      <c r="D30" s="51">
        <f t="shared" si="4"/>
        <v>87.94422351123382</v>
      </c>
      <c r="E30" s="51">
        <f t="shared" si="4"/>
        <v>108.24541528003965</v>
      </c>
      <c r="F30" s="51">
        <f t="shared" si="4"/>
        <v>75.81343560559198</v>
      </c>
      <c r="G30" s="52">
        <f t="shared" si="4"/>
        <v>78.08487486398259</v>
      </c>
      <c r="H30" s="51">
        <f t="shared" si="4"/>
        <v>84.67537661645113</v>
      </c>
      <c r="I30" s="51">
        <f t="shared" si="4"/>
        <v>121.60356347438753</v>
      </c>
      <c r="J30" s="51">
        <f t="shared" si="4"/>
        <v>83.53412734768668</v>
      </c>
      <c r="K30" s="51">
        <f t="shared" si="4"/>
        <v>89.65684884333346</v>
      </c>
      <c r="L30" s="51">
        <f t="shared" si="4"/>
        <v>72.50285868029864</v>
      </c>
      <c r="M30" s="52">
        <f t="shared" si="4"/>
        <v>82.31622746185853</v>
      </c>
    </row>
    <row r="31" spans="1:13" ht="14.25" customHeight="1">
      <c r="A31" s="113" t="s">
        <v>17</v>
      </c>
      <c r="B31" s="51">
        <f aca="true" t="shared" si="5" ref="B31:M31">+B28/B8</f>
        <v>1.187244139221682</v>
      </c>
      <c r="C31" s="51">
        <f t="shared" si="5"/>
        <v>0.09526620233738638</v>
      </c>
      <c r="D31" s="51">
        <f t="shared" si="5"/>
        <v>1.6184360797109894</v>
      </c>
      <c r="E31" s="51">
        <f t="shared" si="5"/>
        <v>0.9141874719689042</v>
      </c>
      <c r="F31" s="51">
        <f t="shared" si="5"/>
        <v>3.10632365986567</v>
      </c>
      <c r="G31" s="52">
        <f t="shared" si="5"/>
        <v>9.147227533460804</v>
      </c>
      <c r="H31" s="51">
        <f t="shared" si="5"/>
        <v>0.7307714433642064</v>
      </c>
      <c r="I31" s="51">
        <f t="shared" si="5"/>
        <v>0.08459869848156182</v>
      </c>
      <c r="J31" s="51">
        <f t="shared" si="5"/>
        <v>1.1123616067343765</v>
      </c>
      <c r="K31" s="51">
        <f t="shared" si="5"/>
        <v>0.7731004366812227</v>
      </c>
      <c r="L31" s="51">
        <f t="shared" si="5"/>
        <v>2.871337240277038</v>
      </c>
      <c r="M31" s="52">
        <f t="shared" si="5"/>
        <v>8.727941176470589</v>
      </c>
    </row>
    <row r="32" spans="1:13" ht="14.25" customHeight="1">
      <c r="A32" s="115"/>
      <c r="B32" s="47"/>
      <c r="C32" s="47"/>
      <c r="D32" s="47"/>
      <c r="E32" s="47"/>
      <c r="F32" s="47"/>
      <c r="G32" s="48"/>
      <c r="H32" s="54"/>
      <c r="I32" s="54"/>
      <c r="J32" s="54"/>
      <c r="K32" s="54"/>
      <c r="L32" s="54"/>
      <c r="M32" s="55"/>
    </row>
    <row r="33" spans="1:13" ht="14.25" customHeight="1">
      <c r="A33" s="114" t="s">
        <v>38</v>
      </c>
      <c r="B33" s="47">
        <v>80128</v>
      </c>
      <c r="C33" s="47">
        <v>1170</v>
      </c>
      <c r="D33" s="47">
        <v>78958</v>
      </c>
      <c r="E33" s="47">
        <v>28246</v>
      </c>
      <c r="F33" s="47">
        <v>32332</v>
      </c>
      <c r="G33" s="48">
        <v>18380</v>
      </c>
      <c r="H33" s="56">
        <v>45006</v>
      </c>
      <c r="I33" s="56">
        <v>1347</v>
      </c>
      <c r="J33" s="56">
        <v>43660</v>
      </c>
      <c r="K33" s="56">
        <v>24683</v>
      </c>
      <c r="L33" s="56">
        <v>14867</v>
      </c>
      <c r="M33" s="57">
        <v>4326</v>
      </c>
    </row>
    <row r="34" spans="1:13" ht="14.25" customHeight="1">
      <c r="A34" s="113" t="s">
        <v>12</v>
      </c>
      <c r="B34" s="47">
        <f>+B33/$B$33*100</f>
        <v>100</v>
      </c>
      <c r="C34" s="51">
        <f>+C33/$B$33*100</f>
        <v>1.4601637380191692</v>
      </c>
      <c r="D34" s="51">
        <f>+D33/$B$33*100</f>
        <v>98.53983626198082</v>
      </c>
      <c r="E34" s="51">
        <f>E33/D33*100</f>
        <v>35.77344917551103</v>
      </c>
      <c r="F34" s="51">
        <f>F33/D33*100</f>
        <v>40.948352288558475</v>
      </c>
      <c r="G34" s="52">
        <f>G33/D33*100</f>
        <v>23.278198535930493</v>
      </c>
      <c r="H34" s="54">
        <f>+H33/$H$33*100</f>
        <v>100</v>
      </c>
      <c r="I34" s="58">
        <f>+I33/$H$33*100</f>
        <v>2.992934275429943</v>
      </c>
      <c r="J34" s="58">
        <f>+J33/$H$33*100</f>
        <v>97.00928765053548</v>
      </c>
      <c r="K34" s="51">
        <f>K33/J33*100</f>
        <v>56.534585432890516</v>
      </c>
      <c r="L34" s="51">
        <f>L33/J33*100</f>
        <v>34.05176362803481</v>
      </c>
      <c r="M34" s="52">
        <f>M33/J33*100</f>
        <v>9.908382959230416</v>
      </c>
    </row>
    <row r="35" spans="1:13" ht="14.25" customHeight="1">
      <c r="A35" s="113" t="s">
        <v>17</v>
      </c>
      <c r="B35" s="51">
        <f aca="true" t="shared" si="6" ref="B35:M35">+B33/B8</f>
        <v>1.3388808127391516</v>
      </c>
      <c r="C35" s="51">
        <f t="shared" si="6"/>
        <v>0.06905914295832842</v>
      </c>
      <c r="D35" s="51">
        <f t="shared" si="6"/>
        <v>1.840298333527561</v>
      </c>
      <c r="E35" s="51">
        <f t="shared" si="6"/>
        <v>0.8445507549708476</v>
      </c>
      <c r="F35" s="51">
        <f t="shared" si="6"/>
        <v>4.097326067672031</v>
      </c>
      <c r="G35" s="52">
        <f t="shared" si="6"/>
        <v>11.7144678138942</v>
      </c>
      <c r="H35" s="51">
        <f t="shared" si="6"/>
        <v>0.8630270954380717</v>
      </c>
      <c r="I35" s="51">
        <f t="shared" si="6"/>
        <v>0.0695692593740316</v>
      </c>
      <c r="J35" s="51">
        <f t="shared" si="6"/>
        <v>1.3316253393113124</v>
      </c>
      <c r="K35" s="51">
        <f t="shared" si="6"/>
        <v>0.8622882096069869</v>
      </c>
      <c r="L35" s="51">
        <f t="shared" si="6"/>
        <v>3.9603090037293556</v>
      </c>
      <c r="M35" s="52">
        <f t="shared" si="6"/>
        <v>10.602941176470589</v>
      </c>
    </row>
    <row r="36" spans="1:13" ht="14.25" customHeight="1">
      <c r="A36" s="116"/>
      <c r="B36" s="47"/>
      <c r="C36" s="47"/>
      <c r="D36" s="47"/>
      <c r="E36" s="47"/>
      <c r="F36" s="54"/>
      <c r="G36" s="55"/>
      <c r="H36" s="54"/>
      <c r="I36" s="54"/>
      <c r="J36" s="54"/>
      <c r="K36" s="54"/>
      <c r="L36" s="54"/>
      <c r="M36" s="55"/>
    </row>
    <row r="37" spans="1:13" s="35" customFormat="1" ht="14.25" customHeight="1">
      <c r="A37" s="117" t="s">
        <v>57</v>
      </c>
      <c r="B37" s="90">
        <v>4646</v>
      </c>
      <c r="C37" s="90">
        <v>766</v>
      </c>
      <c r="D37" s="90">
        <v>3880</v>
      </c>
      <c r="E37" s="90">
        <v>2493</v>
      </c>
      <c r="F37" s="90">
        <v>1043</v>
      </c>
      <c r="G37" s="91">
        <v>344</v>
      </c>
      <c r="H37" s="56">
        <v>3520</v>
      </c>
      <c r="I37" s="56">
        <v>842</v>
      </c>
      <c r="J37" s="56">
        <v>2678</v>
      </c>
      <c r="K37" s="56">
        <v>2496</v>
      </c>
      <c r="L37" s="56">
        <v>176</v>
      </c>
      <c r="M37" s="57">
        <v>6</v>
      </c>
    </row>
    <row r="38" spans="1:13" ht="14.25" customHeight="1">
      <c r="A38" s="113" t="s">
        <v>12</v>
      </c>
      <c r="B38" s="53">
        <f>+B37/$B$37*100</f>
        <v>100</v>
      </c>
      <c r="C38" s="51">
        <f>+C37/$B$37*100</f>
        <v>16.487300904003444</v>
      </c>
      <c r="D38" s="51">
        <f>+D37/$B$37*100</f>
        <v>83.51269909599655</v>
      </c>
      <c r="E38" s="51">
        <f>E37/D37*100</f>
        <v>64.25257731958763</v>
      </c>
      <c r="F38" s="51">
        <f>F37/D37*100</f>
        <v>26.88144329896907</v>
      </c>
      <c r="G38" s="52">
        <f>G37/D37*100</f>
        <v>8.8659793814433</v>
      </c>
      <c r="H38" s="61">
        <f>+H37/$H$37*100</f>
        <v>100</v>
      </c>
      <c r="I38" s="58">
        <f>+I37/$H$37*100</f>
        <v>23.920454545454543</v>
      </c>
      <c r="J38" s="58">
        <f>+J37/$H$37*100</f>
        <v>76.07954545454545</v>
      </c>
      <c r="K38" s="51">
        <f>K37/J37*100</f>
        <v>93.20388349514563</v>
      </c>
      <c r="L38" s="51">
        <f>L37/J37*100</f>
        <v>6.572068707991038</v>
      </c>
      <c r="M38" s="52">
        <f>M37/J37*100</f>
        <v>0.22404779686333084</v>
      </c>
    </row>
    <row r="39" spans="1:13" ht="14.25" customHeight="1">
      <c r="A39" s="113" t="s">
        <v>18</v>
      </c>
      <c r="B39" s="51">
        <f aca="true" t="shared" si="7" ref="B39:M39">+B37/B33*100</f>
        <v>5.798222843450479</v>
      </c>
      <c r="C39" s="51">
        <f t="shared" si="7"/>
        <v>65.47008547008546</v>
      </c>
      <c r="D39" s="51">
        <f t="shared" si="7"/>
        <v>4.914004914004914</v>
      </c>
      <c r="E39" s="51">
        <f t="shared" si="7"/>
        <v>8.82602846420732</v>
      </c>
      <c r="F39" s="51">
        <f t="shared" si="7"/>
        <v>3.2259062229370286</v>
      </c>
      <c r="G39" s="52">
        <f t="shared" si="7"/>
        <v>1.8715995647442873</v>
      </c>
      <c r="H39" s="51">
        <f t="shared" si="7"/>
        <v>7.821179398302449</v>
      </c>
      <c r="I39" s="51">
        <f t="shared" si="7"/>
        <v>62.509279881217516</v>
      </c>
      <c r="J39" s="51">
        <f t="shared" si="7"/>
        <v>6.133760879523591</v>
      </c>
      <c r="K39" s="51">
        <f t="shared" si="7"/>
        <v>10.112222987481262</v>
      </c>
      <c r="L39" s="51">
        <f t="shared" si="7"/>
        <v>1.1838299589695298</v>
      </c>
      <c r="M39" s="52">
        <f t="shared" si="7"/>
        <v>0.13869625520110956</v>
      </c>
    </row>
    <row r="40" spans="1:13" ht="14.25" customHeight="1">
      <c r="A40" s="113" t="s">
        <v>17</v>
      </c>
      <c r="B40" s="51">
        <f aca="true" t="shared" si="8" ref="B40:M40">+B37/B8</f>
        <v>0.07763129313081692</v>
      </c>
      <c r="C40" s="51">
        <f t="shared" si="8"/>
        <v>0.045213079919726125</v>
      </c>
      <c r="D40" s="51">
        <f t="shared" si="8"/>
        <v>0.09043235054189488</v>
      </c>
      <c r="E40" s="51">
        <f t="shared" si="8"/>
        <v>0.07454029002840484</v>
      </c>
      <c r="F40" s="51">
        <f t="shared" si="8"/>
        <v>0.1321758965910531</v>
      </c>
      <c r="G40" s="52">
        <f t="shared" si="8"/>
        <v>0.21924792861695347</v>
      </c>
      <c r="H40" s="51">
        <f t="shared" si="8"/>
        <v>0.06749889739017047</v>
      </c>
      <c r="I40" s="51">
        <f t="shared" si="8"/>
        <v>0.043487243053403575</v>
      </c>
      <c r="J40" s="51">
        <f t="shared" si="8"/>
        <v>0.08167871412450056</v>
      </c>
      <c r="K40" s="51">
        <f t="shared" si="8"/>
        <v>0.08719650655021834</v>
      </c>
      <c r="L40" s="51">
        <f t="shared" si="8"/>
        <v>0.046883324453915826</v>
      </c>
      <c r="M40" s="52">
        <f t="shared" si="8"/>
        <v>0.014705882352941176</v>
      </c>
    </row>
    <row r="41" spans="1:13" ht="14.25" customHeight="1">
      <c r="A41" s="118"/>
      <c r="B41" s="47"/>
      <c r="C41" s="47"/>
      <c r="D41" s="47"/>
      <c r="E41" s="47"/>
      <c r="F41" s="47"/>
      <c r="G41" s="48"/>
      <c r="H41" s="54"/>
      <c r="I41" s="54"/>
      <c r="J41" s="54"/>
      <c r="K41" s="54"/>
      <c r="L41" s="54"/>
      <c r="M41" s="55"/>
    </row>
    <row r="42" spans="1:13" s="35" customFormat="1" ht="14.25" customHeight="1">
      <c r="A42" s="117" t="s">
        <v>49</v>
      </c>
      <c r="B42" s="90">
        <v>72625</v>
      </c>
      <c r="C42" s="90">
        <v>136</v>
      </c>
      <c r="D42" s="90">
        <v>72489</v>
      </c>
      <c r="E42" s="90">
        <v>24535</v>
      </c>
      <c r="F42" s="90">
        <v>30467</v>
      </c>
      <c r="G42" s="91">
        <v>17487</v>
      </c>
      <c r="H42" s="56">
        <v>37403</v>
      </c>
      <c r="I42" s="56">
        <v>191</v>
      </c>
      <c r="J42" s="56">
        <v>37212</v>
      </c>
      <c r="K42" s="56">
        <v>20042</v>
      </c>
      <c r="L42" s="56">
        <v>13244</v>
      </c>
      <c r="M42" s="57">
        <v>3926</v>
      </c>
    </row>
    <row r="43" spans="1:13" ht="14.25" customHeight="1">
      <c r="A43" s="113" t="s">
        <v>12</v>
      </c>
      <c r="B43" s="47">
        <f>+B42/$B$42*100</f>
        <v>100</v>
      </c>
      <c r="C43" s="51">
        <f>+C42/$B$42*100</f>
        <v>0.187263339070568</v>
      </c>
      <c r="D43" s="51">
        <f>+D42/$B$42*100</f>
        <v>99.81273666092943</v>
      </c>
      <c r="E43" s="51">
        <f>E42/D42*100</f>
        <v>33.8465146436011</v>
      </c>
      <c r="F43" s="51">
        <f>F42/D42*100</f>
        <v>42.02982521486018</v>
      </c>
      <c r="G43" s="52">
        <f>G42/D42*100</f>
        <v>24.123660141538718</v>
      </c>
      <c r="H43" s="54">
        <f>+H42/$H$42*100</f>
        <v>100</v>
      </c>
      <c r="I43" s="58">
        <f>+I42/$H$42*100</f>
        <v>0.5106542255968772</v>
      </c>
      <c r="J43" s="58">
        <f>+J42/$H$42*100</f>
        <v>99.48934577440312</v>
      </c>
      <c r="K43" s="51">
        <f>K42/J42*100</f>
        <v>53.858970224658705</v>
      </c>
      <c r="L43" s="51">
        <f>L42/J42*100</f>
        <v>35.59066967644846</v>
      </c>
      <c r="M43" s="52">
        <f>M42/J42*100</f>
        <v>10.550360098892831</v>
      </c>
    </row>
    <row r="44" spans="1:13" ht="14.25" customHeight="1">
      <c r="A44" s="113" t="s">
        <v>16</v>
      </c>
      <c r="B44" s="51">
        <f aca="true" t="shared" si="9" ref="B44:M44">+B42/B33*100</f>
        <v>90.636232028754</v>
      </c>
      <c r="C44" s="51">
        <f t="shared" si="9"/>
        <v>11.623931623931623</v>
      </c>
      <c r="D44" s="51">
        <f t="shared" si="9"/>
        <v>91.80703665239747</v>
      </c>
      <c r="E44" s="51">
        <f t="shared" si="9"/>
        <v>86.86185654605963</v>
      </c>
      <c r="F44" s="51">
        <f t="shared" si="9"/>
        <v>94.23172089570704</v>
      </c>
      <c r="G44" s="52">
        <f t="shared" si="9"/>
        <v>95.14145810663764</v>
      </c>
      <c r="H44" s="51">
        <f t="shared" si="9"/>
        <v>83.1066968848598</v>
      </c>
      <c r="I44" s="51">
        <f t="shared" si="9"/>
        <v>14.179658500371195</v>
      </c>
      <c r="J44" s="51">
        <f t="shared" si="9"/>
        <v>85.23133302794321</v>
      </c>
      <c r="K44" s="51">
        <f t="shared" si="9"/>
        <v>81.19758538265202</v>
      </c>
      <c r="L44" s="51">
        <f t="shared" si="9"/>
        <v>89.08320441245712</v>
      </c>
      <c r="M44" s="52">
        <f t="shared" si="9"/>
        <v>90.75358298659269</v>
      </c>
    </row>
    <row r="45" spans="1:13" ht="14.25" customHeight="1">
      <c r="A45" s="119" t="s">
        <v>17</v>
      </c>
      <c r="B45" s="62">
        <f aca="true" t="shared" si="10" ref="B45:M45">+B42/B8</f>
        <v>1.2135111200227247</v>
      </c>
      <c r="C45" s="62">
        <f t="shared" si="10"/>
        <v>0.008027387557549287</v>
      </c>
      <c r="D45" s="62">
        <f t="shared" si="10"/>
        <v>1.6895233655751078</v>
      </c>
      <c r="E45" s="62">
        <f t="shared" si="10"/>
        <v>0.7335924652414412</v>
      </c>
      <c r="F45" s="62">
        <f t="shared" si="10"/>
        <v>3.8609808642757573</v>
      </c>
      <c r="G45" s="63">
        <f t="shared" si="10"/>
        <v>11.145315487571702</v>
      </c>
      <c r="H45" s="62">
        <f t="shared" si="10"/>
        <v>0.7172333122399279</v>
      </c>
      <c r="I45" s="62">
        <f t="shared" si="10"/>
        <v>0.009864683400475157</v>
      </c>
      <c r="J45" s="62">
        <f t="shared" si="10"/>
        <v>1.1349620276329033</v>
      </c>
      <c r="K45" s="62">
        <f t="shared" si="10"/>
        <v>0.7001572052401747</v>
      </c>
      <c r="L45" s="62">
        <f t="shared" si="10"/>
        <v>3.5279701651571655</v>
      </c>
      <c r="M45" s="63">
        <f t="shared" si="10"/>
        <v>9.622549019607844</v>
      </c>
    </row>
    <row r="46" spans="1:13" ht="17.25" customHeight="1">
      <c r="A46" s="138" t="s">
        <v>34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</row>
    <row r="47" spans="1:13" ht="14.25" customHeight="1">
      <c r="A47" s="107"/>
      <c r="B47" s="105"/>
      <c r="C47" s="105"/>
      <c r="D47" s="105"/>
      <c r="E47" s="105"/>
      <c r="F47" s="105"/>
      <c r="G47" s="108"/>
      <c r="H47" s="105"/>
      <c r="I47" s="105"/>
      <c r="J47" s="105"/>
      <c r="K47" s="105"/>
      <c r="L47" s="105"/>
      <c r="M47" s="108"/>
    </row>
    <row r="48" spans="1:13" s="28" customFormat="1" ht="14.25" customHeight="1">
      <c r="A48" s="120" t="s">
        <v>19</v>
      </c>
      <c r="B48" s="64"/>
      <c r="C48" s="64"/>
      <c r="D48" s="65">
        <v>137140</v>
      </c>
      <c r="E48" s="65">
        <v>45823</v>
      </c>
      <c r="F48" s="65">
        <v>60202</v>
      </c>
      <c r="G48" s="66">
        <v>31115</v>
      </c>
      <c r="H48" s="92"/>
      <c r="I48" s="92"/>
      <c r="J48" s="67">
        <v>73532</v>
      </c>
      <c r="K48" s="67">
        <v>37873</v>
      </c>
      <c r="L48" s="67">
        <v>27636</v>
      </c>
      <c r="M48" s="68">
        <v>8023</v>
      </c>
    </row>
    <row r="49" spans="1:13" s="28" customFormat="1" ht="14.25" customHeight="1">
      <c r="A49" s="113" t="s">
        <v>8</v>
      </c>
      <c r="B49" s="64"/>
      <c r="C49" s="64"/>
      <c r="D49" s="65">
        <f>+D48/$D$48*100</f>
        <v>100</v>
      </c>
      <c r="E49" s="69">
        <f>+E48/$D$48*100</f>
        <v>33.41330027708911</v>
      </c>
      <c r="F49" s="69">
        <f>+F48/$D$48*100</f>
        <v>43.89820621262943</v>
      </c>
      <c r="G49" s="70">
        <f>+G48/$D$48*100</f>
        <v>22.688493510281464</v>
      </c>
      <c r="H49" s="64"/>
      <c r="I49" s="64"/>
      <c r="J49" s="53">
        <f>J48/J48*100</f>
        <v>100</v>
      </c>
      <c r="K49" s="51">
        <f>K48/J48*100</f>
        <v>51.505467007561336</v>
      </c>
      <c r="L49" s="51">
        <f>L48/J48*100</f>
        <v>37.58363705597563</v>
      </c>
      <c r="M49" s="52">
        <f>M48/J48*100</f>
        <v>10.910895936463035</v>
      </c>
    </row>
    <row r="50" spans="1:13" s="28" customFormat="1" ht="12" customHeight="1">
      <c r="A50" s="118"/>
      <c r="B50" s="71"/>
      <c r="C50" s="71"/>
      <c r="D50" s="65"/>
      <c r="E50" s="65"/>
      <c r="F50" s="65"/>
      <c r="G50" s="66"/>
      <c r="H50" s="71"/>
      <c r="I50" s="71"/>
      <c r="J50" s="71"/>
      <c r="K50" s="71"/>
      <c r="L50" s="71"/>
      <c r="M50" s="74"/>
    </row>
    <row r="51" spans="1:13" s="39" customFormat="1" ht="14.25" customHeight="1">
      <c r="A51" s="120" t="s">
        <v>58</v>
      </c>
      <c r="B51" s="75"/>
      <c r="C51" s="75"/>
      <c r="D51" s="76">
        <v>211.8</v>
      </c>
      <c r="E51" s="76">
        <v>228.9</v>
      </c>
      <c r="F51" s="76">
        <v>213.7</v>
      </c>
      <c r="G51" s="77">
        <v>187.8</v>
      </c>
      <c r="H51" s="78"/>
      <c r="I51" s="78"/>
      <c r="J51" s="67">
        <v>224.27</v>
      </c>
      <c r="K51" s="67">
        <v>225</v>
      </c>
      <c r="L51" s="67">
        <v>224.98</v>
      </c>
      <c r="M51" s="68">
        <v>216</v>
      </c>
    </row>
    <row r="52" spans="1:13" s="28" customFormat="1" ht="12" customHeight="1">
      <c r="A52" s="121"/>
      <c r="B52" s="71"/>
      <c r="C52" s="71"/>
      <c r="D52" s="71"/>
      <c r="E52" s="71"/>
      <c r="F52" s="71"/>
      <c r="G52" s="74"/>
      <c r="H52" s="71"/>
      <c r="I52" s="71"/>
      <c r="J52" s="71"/>
      <c r="K52" s="71"/>
      <c r="L52" s="71"/>
      <c r="M52" s="74"/>
    </row>
    <row r="53" spans="1:13" s="28" customFormat="1" ht="14.25" customHeight="1">
      <c r="A53" s="120" t="s">
        <v>20</v>
      </c>
      <c r="B53" s="75"/>
      <c r="C53" s="75"/>
      <c r="D53" s="65"/>
      <c r="E53" s="65"/>
      <c r="F53" s="65"/>
      <c r="G53" s="66"/>
      <c r="H53" s="64"/>
      <c r="I53" s="64"/>
      <c r="J53" s="71"/>
      <c r="K53" s="71"/>
      <c r="L53" s="71"/>
      <c r="M53" s="74"/>
    </row>
    <row r="54" spans="1:13" s="28" customFormat="1" ht="14.25" customHeight="1">
      <c r="A54" s="113" t="s">
        <v>21</v>
      </c>
      <c r="B54" s="64"/>
      <c r="C54" s="64"/>
      <c r="D54" s="65">
        <v>4506</v>
      </c>
      <c r="E54" s="65">
        <v>3338</v>
      </c>
      <c r="F54" s="65">
        <v>971</v>
      </c>
      <c r="G54" s="66">
        <v>197</v>
      </c>
      <c r="H54" s="64"/>
      <c r="I54" s="64"/>
      <c r="J54" s="65">
        <v>634</v>
      </c>
      <c r="K54" s="65">
        <v>515</v>
      </c>
      <c r="L54" s="65">
        <v>101</v>
      </c>
      <c r="M54" s="66">
        <v>18</v>
      </c>
    </row>
    <row r="55" spans="1:13" s="28" customFormat="1" ht="14.25" customHeight="1">
      <c r="A55" s="113" t="s">
        <v>22</v>
      </c>
      <c r="B55" s="64"/>
      <c r="C55" s="64"/>
      <c r="D55" s="69">
        <f>+D54/D8*100</f>
        <v>10.502272462416967</v>
      </c>
      <c r="E55" s="69">
        <f>+E54/E8*100</f>
        <v>9.98056510689191</v>
      </c>
      <c r="F55" s="69">
        <f>+F54/F8*100</f>
        <v>12.305157774680016</v>
      </c>
      <c r="G55" s="70">
        <f>+G54/G8*100</f>
        <v>12.555768005098788</v>
      </c>
      <c r="H55" s="64"/>
      <c r="I55" s="64"/>
      <c r="J55" s="69">
        <f>+J54/J8*100</f>
        <v>1.933693232073688</v>
      </c>
      <c r="K55" s="69">
        <f>+K54/K8*100</f>
        <v>1.799126637554585</v>
      </c>
      <c r="L55" s="69">
        <f>+L54/L8*100</f>
        <v>2.690463505594033</v>
      </c>
      <c r="M55" s="70">
        <f>+M54/M8*100</f>
        <v>4.411764705882353</v>
      </c>
    </row>
    <row r="56" spans="1:13" s="28" customFormat="1" ht="14.25" customHeight="1">
      <c r="A56" s="113" t="s">
        <v>59</v>
      </c>
      <c r="B56" s="64"/>
      <c r="C56" s="64"/>
      <c r="D56" s="65">
        <v>6411</v>
      </c>
      <c r="E56" s="65">
        <v>2382</v>
      </c>
      <c r="F56" s="65">
        <v>2680</v>
      </c>
      <c r="G56" s="66">
        <v>1349</v>
      </c>
      <c r="H56" s="64"/>
      <c r="I56" s="64"/>
      <c r="J56" s="65">
        <v>804</v>
      </c>
      <c r="K56" s="65">
        <v>394</v>
      </c>
      <c r="L56" s="65">
        <v>264</v>
      </c>
      <c r="M56" s="66">
        <v>145</v>
      </c>
    </row>
    <row r="57" spans="1:13" s="28" customFormat="1" ht="14.25" customHeight="1">
      <c r="A57" s="113" t="s">
        <v>23</v>
      </c>
      <c r="B57" s="64"/>
      <c r="C57" s="64"/>
      <c r="D57" s="69">
        <f>+D56/D42*100</f>
        <v>8.844100484211397</v>
      </c>
      <c r="E57" s="69">
        <f>+E56/E42*100</f>
        <v>9.708579580191563</v>
      </c>
      <c r="F57" s="69">
        <f>+F56/F42*100</f>
        <v>8.796402665178718</v>
      </c>
      <c r="G57" s="70">
        <f>+G56/G42*100</f>
        <v>7.714302052953623</v>
      </c>
      <c r="H57" s="64"/>
      <c r="I57" s="64"/>
      <c r="J57" s="69">
        <f>+J56/J42*100</f>
        <v>2.160593356981619</v>
      </c>
      <c r="K57" s="69">
        <f>+K56/K42*100</f>
        <v>1.9658716694940626</v>
      </c>
      <c r="L57" s="69">
        <f>+L56/L42*100</f>
        <v>1.9933554817275747</v>
      </c>
      <c r="M57" s="70">
        <f>+M56/M42*100</f>
        <v>3.6933265410086604</v>
      </c>
    </row>
    <row r="58" spans="1:13" ht="12" customHeight="1">
      <c r="A58" s="113"/>
      <c r="B58" s="47"/>
      <c r="C58" s="47"/>
      <c r="D58" s="47"/>
      <c r="E58" s="47"/>
      <c r="F58" s="47"/>
      <c r="G58" s="48"/>
      <c r="H58" s="54"/>
      <c r="I58" s="54"/>
      <c r="J58" s="54"/>
      <c r="K58" s="54"/>
      <c r="L58" s="54"/>
      <c r="M58" s="55"/>
    </row>
    <row r="59" spans="1:13" ht="14.25" customHeight="1">
      <c r="A59" s="117" t="s">
        <v>39</v>
      </c>
      <c r="B59" s="54"/>
      <c r="C59" s="54"/>
      <c r="D59" s="54"/>
      <c r="E59" s="54"/>
      <c r="F59" s="54"/>
      <c r="G59" s="55"/>
      <c r="H59" s="54"/>
      <c r="I59" s="54"/>
      <c r="J59" s="54"/>
      <c r="K59" s="54"/>
      <c r="L59" s="54"/>
      <c r="M59" s="55"/>
    </row>
    <row r="60" spans="1:13" ht="14.25" customHeight="1">
      <c r="A60" s="122" t="s">
        <v>60</v>
      </c>
      <c r="B60" s="54"/>
      <c r="C60" s="54"/>
      <c r="D60" s="54"/>
      <c r="E60" s="54"/>
      <c r="F60" s="54"/>
      <c r="G60" s="55"/>
      <c r="H60" s="54"/>
      <c r="I60" s="54"/>
      <c r="J60" s="54"/>
      <c r="K60" s="54"/>
      <c r="L60" s="54"/>
      <c r="M60" s="55"/>
    </row>
    <row r="61" spans="1:13" ht="14.25" customHeight="1">
      <c r="A61" s="113" t="s">
        <v>21</v>
      </c>
      <c r="B61" s="47">
        <v>19682</v>
      </c>
      <c r="C61" s="47">
        <v>1449</v>
      </c>
      <c r="D61" s="47">
        <v>18233</v>
      </c>
      <c r="E61" s="47">
        <v>11579</v>
      </c>
      <c r="F61" s="47">
        <v>5497</v>
      </c>
      <c r="G61" s="48">
        <v>1157</v>
      </c>
      <c r="H61" s="56">
        <v>14913</v>
      </c>
      <c r="I61" s="56">
        <v>2235</v>
      </c>
      <c r="J61" s="56">
        <v>12678</v>
      </c>
      <c r="K61" s="56">
        <v>9984</v>
      </c>
      <c r="L61" s="56">
        <v>2398</v>
      </c>
      <c r="M61" s="57">
        <v>296</v>
      </c>
    </row>
    <row r="62" spans="1:13" ht="14.25" customHeight="1">
      <c r="A62" s="113" t="s">
        <v>10</v>
      </c>
      <c r="B62" s="51">
        <f aca="true" t="shared" si="11" ref="B62:M62">+B61/B8*100</f>
        <v>32.88719568232325</v>
      </c>
      <c r="C62" s="51">
        <f t="shared" si="11"/>
        <v>8.552709243300672</v>
      </c>
      <c r="D62" s="51">
        <f t="shared" si="11"/>
        <v>42.496212562638384</v>
      </c>
      <c r="E62" s="51">
        <f t="shared" si="11"/>
        <v>34.621019584392286</v>
      </c>
      <c r="F62" s="51">
        <f t="shared" si="11"/>
        <v>69.66163984285896</v>
      </c>
      <c r="G62" s="52">
        <f t="shared" si="11"/>
        <v>73.74123645634162</v>
      </c>
      <c r="H62" s="51">
        <f t="shared" si="11"/>
        <v>28.59690502214808</v>
      </c>
      <c r="I62" s="51">
        <f t="shared" si="11"/>
        <v>11.543229005268051</v>
      </c>
      <c r="J62" s="51">
        <f t="shared" si="11"/>
        <v>38.66776466282368</v>
      </c>
      <c r="K62" s="51">
        <f t="shared" si="11"/>
        <v>34.878602620087335</v>
      </c>
      <c r="L62" s="51">
        <f t="shared" si="11"/>
        <v>63.87852956846031</v>
      </c>
      <c r="M62" s="52">
        <f t="shared" si="11"/>
        <v>72.54901960784314</v>
      </c>
    </row>
    <row r="63" spans="1:13" ht="14.25" customHeight="1">
      <c r="A63" s="113" t="s">
        <v>24</v>
      </c>
      <c r="B63" s="47">
        <v>48074</v>
      </c>
      <c r="C63" s="47">
        <v>2672</v>
      </c>
      <c r="D63" s="47">
        <v>45402</v>
      </c>
      <c r="E63" s="47">
        <v>24906</v>
      </c>
      <c r="F63" s="47">
        <v>15926</v>
      </c>
      <c r="G63" s="48">
        <v>4570</v>
      </c>
      <c r="H63" s="56">
        <v>35612</v>
      </c>
      <c r="I63" s="56">
        <v>4242</v>
      </c>
      <c r="J63" s="56">
        <v>31370</v>
      </c>
      <c r="K63" s="56">
        <v>22452</v>
      </c>
      <c r="L63" s="56">
        <v>7672</v>
      </c>
      <c r="M63" s="57">
        <v>1246</v>
      </c>
    </row>
    <row r="64" spans="1:13" ht="14.25" customHeight="1">
      <c r="A64" s="113" t="s">
        <v>8</v>
      </c>
      <c r="B64" s="47">
        <f>+B63/$B$63*100</f>
        <v>100</v>
      </c>
      <c r="C64" s="51">
        <f>+C63/$B$63*100</f>
        <v>5.558097932354287</v>
      </c>
      <c r="D64" s="51">
        <f>+D63/$B$63*100</f>
        <v>94.44190206764571</v>
      </c>
      <c r="E64" s="51">
        <f>E63/D63*100</f>
        <v>54.85661424606846</v>
      </c>
      <c r="F64" s="51">
        <f>F63/D63*100</f>
        <v>35.07774987885996</v>
      </c>
      <c r="G64" s="52">
        <f>G63/D63*100</f>
        <v>10.065635875071582</v>
      </c>
      <c r="H64" s="53">
        <f>+H63/$H$63*100</f>
        <v>100</v>
      </c>
      <c r="I64" s="51">
        <f>+I63/$H$63*100</f>
        <v>11.911715152195889</v>
      </c>
      <c r="J64" s="51">
        <f>+J63/$H$63*100</f>
        <v>88.0882848478041</v>
      </c>
      <c r="K64" s="51">
        <f>K63/J63*100</f>
        <v>71.57156518967166</v>
      </c>
      <c r="L64" s="51">
        <f>L63/J63*100</f>
        <v>24.45648708957603</v>
      </c>
      <c r="M64" s="52">
        <f>M63/J63*100</f>
        <v>3.9719477207523113</v>
      </c>
    </row>
    <row r="65" spans="1:13" ht="14.25" customHeight="1">
      <c r="A65" s="113" t="s">
        <v>25</v>
      </c>
      <c r="B65" s="51">
        <f aca="true" t="shared" si="12" ref="B65:M65">+B63/B8</f>
        <v>0.8032817016725985</v>
      </c>
      <c r="C65" s="51">
        <f t="shared" si="12"/>
        <v>0.1577145555424389</v>
      </c>
      <c r="D65" s="51">
        <f t="shared" si="12"/>
        <v>1.0581983451812143</v>
      </c>
      <c r="E65" s="51">
        <f t="shared" si="12"/>
        <v>0.7446853042308267</v>
      </c>
      <c r="F65" s="51">
        <f t="shared" si="12"/>
        <v>2.018248637688506</v>
      </c>
      <c r="G65" s="52">
        <f t="shared" si="12"/>
        <v>2.9126832377310388</v>
      </c>
      <c r="H65" s="51">
        <f t="shared" si="12"/>
        <v>0.6828894130280543</v>
      </c>
      <c r="I65" s="51">
        <f t="shared" si="12"/>
        <v>0.21908893709327548</v>
      </c>
      <c r="J65" s="51">
        <f t="shared" si="12"/>
        <v>0.9567816512642205</v>
      </c>
      <c r="K65" s="51">
        <f t="shared" si="12"/>
        <v>0.7843493449781659</v>
      </c>
      <c r="L65" s="51">
        <f t="shared" si="12"/>
        <v>2.04368673415024</v>
      </c>
      <c r="M65" s="52">
        <f t="shared" si="12"/>
        <v>3.053921568627451</v>
      </c>
    </row>
    <row r="66" spans="1:13" ht="11.25" customHeight="1">
      <c r="A66" s="113"/>
      <c r="B66" s="51"/>
      <c r="C66" s="51"/>
      <c r="D66" s="51"/>
      <c r="E66" s="51"/>
      <c r="F66" s="51"/>
      <c r="G66" s="52"/>
      <c r="H66" s="51"/>
      <c r="I66" s="51"/>
      <c r="J66" s="51"/>
      <c r="K66" s="51"/>
      <c r="L66" s="51"/>
      <c r="M66" s="52"/>
    </row>
    <row r="67" spans="1:13" ht="14.25" customHeight="1">
      <c r="A67" s="117" t="s">
        <v>26</v>
      </c>
      <c r="B67" s="54"/>
      <c r="C67" s="54"/>
      <c r="D67" s="54"/>
      <c r="E67" s="54"/>
      <c r="F67" s="54"/>
      <c r="G67" s="55"/>
      <c r="H67" s="54"/>
      <c r="I67" s="54"/>
      <c r="J67" s="54"/>
      <c r="K67" s="54"/>
      <c r="L67" s="54"/>
      <c r="M67" s="55"/>
    </row>
    <row r="68" spans="1:13" ht="14.25" customHeight="1">
      <c r="A68" s="113" t="s">
        <v>27</v>
      </c>
      <c r="B68" s="47">
        <v>14420</v>
      </c>
      <c r="C68" s="47">
        <v>2200</v>
      </c>
      <c r="D68" s="47">
        <v>12220</v>
      </c>
      <c r="E68" s="47">
        <v>8676</v>
      </c>
      <c r="F68" s="47">
        <v>2854</v>
      </c>
      <c r="G68" s="48">
        <v>690</v>
      </c>
      <c r="H68" s="56">
        <v>10732</v>
      </c>
      <c r="I68" s="56">
        <v>1901</v>
      </c>
      <c r="J68" s="56">
        <v>8831</v>
      </c>
      <c r="K68" s="56">
        <v>7208</v>
      </c>
      <c r="L68" s="56">
        <v>1449</v>
      </c>
      <c r="M68" s="57">
        <v>174</v>
      </c>
    </row>
    <row r="69" spans="1:13" ht="14.25" customHeight="1">
      <c r="A69" s="113" t="s">
        <v>10</v>
      </c>
      <c r="B69" s="51">
        <f aca="true" t="shared" si="13" ref="B69:M69">+B68/B8*100</f>
        <v>24.094775009607833</v>
      </c>
      <c r="C69" s="51">
        <f t="shared" si="13"/>
        <v>12.985479872506197</v>
      </c>
      <c r="D69" s="51">
        <f t="shared" si="13"/>
        <v>28.48152895932875</v>
      </c>
      <c r="E69" s="51">
        <f t="shared" si="13"/>
        <v>25.94109732396472</v>
      </c>
      <c r="F69" s="51">
        <f t="shared" si="13"/>
        <v>36.16778608541376</v>
      </c>
      <c r="G69" s="52">
        <f t="shared" si="13"/>
        <v>43.977055449330784</v>
      </c>
      <c r="H69" s="51">
        <f t="shared" si="13"/>
        <v>20.57949337475311</v>
      </c>
      <c r="I69" s="51">
        <f t="shared" si="13"/>
        <v>9.818200599111663</v>
      </c>
      <c r="J69" s="51">
        <f t="shared" si="13"/>
        <v>26.93445572940495</v>
      </c>
      <c r="K69" s="51">
        <f t="shared" si="13"/>
        <v>25.180786026200874</v>
      </c>
      <c r="L69" s="51">
        <f t="shared" si="13"/>
        <v>38.59882791688865</v>
      </c>
      <c r="M69" s="52">
        <f t="shared" si="13"/>
        <v>42.64705882352941</v>
      </c>
    </row>
    <row r="70" spans="1:13" ht="14.25" customHeight="1">
      <c r="A70" s="113" t="s">
        <v>55</v>
      </c>
      <c r="B70" s="47">
        <v>33300</v>
      </c>
      <c r="C70" s="47">
        <v>4073</v>
      </c>
      <c r="D70" s="47">
        <v>29227</v>
      </c>
      <c r="E70" s="47">
        <v>18879</v>
      </c>
      <c r="F70" s="47">
        <v>7875</v>
      </c>
      <c r="G70" s="48">
        <v>2473</v>
      </c>
      <c r="H70" s="56">
        <v>27246</v>
      </c>
      <c r="I70" s="56">
        <v>4487</v>
      </c>
      <c r="J70" s="56">
        <v>22759</v>
      </c>
      <c r="K70" s="56">
        <v>17785</v>
      </c>
      <c r="L70" s="56">
        <v>4330</v>
      </c>
      <c r="M70" s="57">
        <v>644</v>
      </c>
    </row>
    <row r="71" spans="1:13" ht="14.25" customHeight="1">
      <c r="A71" s="113" t="s">
        <v>12</v>
      </c>
      <c r="B71" s="47">
        <f>+B70/$B$70*100</f>
        <v>100</v>
      </c>
      <c r="C71" s="51">
        <f>+C70/$B$70*100</f>
        <v>12.23123123123123</v>
      </c>
      <c r="D71" s="51">
        <f>+D70/$B$70*100</f>
        <v>87.76876876876877</v>
      </c>
      <c r="E71" s="51">
        <f>E70/D70*100</f>
        <v>64.59438190714066</v>
      </c>
      <c r="F71" s="51">
        <f>F70/D70*100</f>
        <v>26.944263865603723</v>
      </c>
      <c r="G71" s="52">
        <f>G70/D70*100</f>
        <v>8.46135422725562</v>
      </c>
      <c r="H71" s="53">
        <f>+H70/$H$70*100</f>
        <v>100</v>
      </c>
      <c r="I71" s="51">
        <f>+I70/$H$70*100</f>
        <v>16.468472436320926</v>
      </c>
      <c r="J71" s="51">
        <f>+J70/$H$70*100</f>
        <v>83.53152756367908</v>
      </c>
      <c r="K71" s="51">
        <f>K70/J70*100</f>
        <v>78.14490970605036</v>
      </c>
      <c r="L71" s="51">
        <f>L70/J70*100</f>
        <v>19.025440485082825</v>
      </c>
      <c r="M71" s="52">
        <f>M70/J70*100</f>
        <v>2.829649808866822</v>
      </c>
    </row>
    <row r="72" spans="1:13" ht="14.25" customHeight="1">
      <c r="A72" s="113" t="s">
        <v>61</v>
      </c>
      <c r="B72" s="51">
        <f aca="true" t="shared" si="14" ref="B72:M72">+B70/B8</f>
        <v>0.5564188681136899</v>
      </c>
      <c r="C72" s="51">
        <f t="shared" si="14"/>
        <v>0.24040845236689884</v>
      </c>
      <c r="D72" s="51">
        <f t="shared" si="14"/>
        <v>0.6812026570329799</v>
      </c>
      <c r="E72" s="51">
        <f t="shared" si="14"/>
        <v>0.5644789953655255</v>
      </c>
      <c r="F72" s="51">
        <f t="shared" si="14"/>
        <v>0.997972373590166</v>
      </c>
      <c r="G72" s="52">
        <f t="shared" si="14"/>
        <v>1.5761631612492033</v>
      </c>
      <c r="H72" s="51">
        <f t="shared" si="14"/>
        <v>0.5224644767876662</v>
      </c>
      <c r="I72" s="51">
        <f t="shared" si="14"/>
        <v>0.23174258857556038</v>
      </c>
      <c r="J72" s="51">
        <f t="shared" si="14"/>
        <v>0.6941470704852533</v>
      </c>
      <c r="K72" s="51">
        <f t="shared" si="14"/>
        <v>0.6213100436681223</v>
      </c>
      <c r="L72" s="51">
        <f t="shared" si="14"/>
        <v>1.1534363345764518</v>
      </c>
      <c r="M72" s="52">
        <f t="shared" si="14"/>
        <v>1.5784313725490196</v>
      </c>
    </row>
    <row r="73" spans="1:13" ht="12" customHeight="1">
      <c r="A73" s="113"/>
      <c r="B73" s="51"/>
      <c r="C73" s="51"/>
      <c r="D73" s="51"/>
      <c r="E73" s="51"/>
      <c r="F73" s="51"/>
      <c r="G73" s="52"/>
      <c r="H73" s="51"/>
      <c r="I73" s="51"/>
      <c r="J73" s="51"/>
      <c r="K73" s="51"/>
      <c r="L73" s="51"/>
      <c r="M73" s="52"/>
    </row>
    <row r="74" spans="1:13" ht="14.25" customHeight="1">
      <c r="A74" s="117" t="s">
        <v>28</v>
      </c>
      <c r="B74" s="54"/>
      <c r="C74" s="54"/>
      <c r="D74" s="54"/>
      <c r="E74" s="54"/>
      <c r="F74" s="54"/>
      <c r="G74" s="55"/>
      <c r="H74" s="54"/>
      <c r="I74" s="54"/>
      <c r="J74" s="54"/>
      <c r="K74" s="54"/>
      <c r="L74" s="54"/>
      <c r="M74" s="55"/>
    </row>
    <row r="75" spans="1:13" ht="14.25" customHeight="1">
      <c r="A75" s="113" t="s">
        <v>27</v>
      </c>
      <c r="B75" s="47">
        <v>46668</v>
      </c>
      <c r="C75" s="47">
        <v>10438</v>
      </c>
      <c r="D75" s="47">
        <v>36230</v>
      </c>
      <c r="E75" s="47">
        <v>27606</v>
      </c>
      <c r="F75" s="47">
        <v>7167</v>
      </c>
      <c r="G75" s="48">
        <v>1457</v>
      </c>
      <c r="H75" s="56">
        <v>37771</v>
      </c>
      <c r="I75" s="56">
        <v>11774</v>
      </c>
      <c r="J75" s="56">
        <v>25997</v>
      </c>
      <c r="K75" s="56">
        <v>22496</v>
      </c>
      <c r="L75" s="56">
        <v>3157</v>
      </c>
      <c r="M75" s="57">
        <v>344</v>
      </c>
    </row>
    <row r="76" spans="1:13" ht="14.25" customHeight="1">
      <c r="A76" s="113" t="s">
        <v>29</v>
      </c>
      <c r="B76" s="51">
        <f aca="true" t="shared" si="15" ref="B76:M76">+B75/B8*100</f>
        <v>77.97884605744649</v>
      </c>
      <c r="C76" s="51">
        <f t="shared" si="15"/>
        <v>61.61019950419077</v>
      </c>
      <c r="D76" s="51">
        <f t="shared" si="15"/>
        <v>84.44237268383638</v>
      </c>
      <c r="E76" s="51">
        <f t="shared" si="15"/>
        <v>82.54148602182688</v>
      </c>
      <c r="F76" s="51">
        <f t="shared" si="15"/>
        <v>90.8249904955012</v>
      </c>
      <c r="G76" s="52">
        <f t="shared" si="15"/>
        <v>92.861695347355</v>
      </c>
      <c r="H76" s="51">
        <f t="shared" si="15"/>
        <v>72.42900151489002</v>
      </c>
      <c r="I76" s="51">
        <f t="shared" si="15"/>
        <v>60.809833694866235</v>
      </c>
      <c r="J76" s="51">
        <f t="shared" si="15"/>
        <v>79.29057248299631</v>
      </c>
      <c r="K76" s="51">
        <f t="shared" si="15"/>
        <v>78.5886462882096</v>
      </c>
      <c r="L76" s="51">
        <f t="shared" si="15"/>
        <v>84.0969632392115</v>
      </c>
      <c r="M76" s="52">
        <f t="shared" si="15"/>
        <v>84.31372549019608</v>
      </c>
    </row>
    <row r="77" spans="1:13" ht="14.25" customHeight="1">
      <c r="A77" s="113" t="s">
        <v>56</v>
      </c>
      <c r="B77" s="47">
        <v>387527</v>
      </c>
      <c r="C77" s="47">
        <v>63276</v>
      </c>
      <c r="D77" s="47">
        <v>324251</v>
      </c>
      <c r="E77" s="47">
        <v>221526</v>
      </c>
      <c r="F77" s="47">
        <v>81763</v>
      </c>
      <c r="G77" s="48">
        <v>20962</v>
      </c>
      <c r="H77" s="56">
        <v>246275</v>
      </c>
      <c r="I77" s="56">
        <v>63843</v>
      </c>
      <c r="J77" s="56">
        <v>182432</v>
      </c>
      <c r="K77" s="56">
        <v>150409</v>
      </c>
      <c r="L77" s="56">
        <v>28264</v>
      </c>
      <c r="M77" s="57">
        <v>3759</v>
      </c>
    </row>
    <row r="78" spans="1:13" ht="14.25" customHeight="1">
      <c r="A78" s="113" t="s">
        <v>8</v>
      </c>
      <c r="B78" s="47">
        <f>+B77/$B$77*100</f>
        <v>100</v>
      </c>
      <c r="C78" s="51">
        <f>+C77/$B$77*100</f>
        <v>16.32815261904332</v>
      </c>
      <c r="D78" s="51">
        <f>+D77/$B$77*100</f>
        <v>83.67184738095668</v>
      </c>
      <c r="E78" s="51">
        <f>E77/D77*100</f>
        <v>68.31929585413768</v>
      </c>
      <c r="F78" s="51">
        <f>F77/D77*100</f>
        <v>25.21595924145184</v>
      </c>
      <c r="G78" s="52">
        <f>G77/D77*100</f>
        <v>6.4647449044104714</v>
      </c>
      <c r="H78" s="53">
        <f>+H77/$H$77*100</f>
        <v>100</v>
      </c>
      <c r="I78" s="51">
        <f>+I77/$H$77*100</f>
        <v>25.923459547254087</v>
      </c>
      <c r="J78" s="51">
        <f>+J77/$H$77*100</f>
        <v>74.0765404527459</v>
      </c>
      <c r="K78" s="51">
        <f>K77/J77*100</f>
        <v>82.44661024381688</v>
      </c>
      <c r="L78" s="51">
        <f>L77/J77*100</f>
        <v>15.492895983160848</v>
      </c>
      <c r="M78" s="52">
        <f>M77/J77*100</f>
        <v>2.060493773022277</v>
      </c>
    </row>
    <row r="79" spans="1:13" ht="14.25" customHeight="1">
      <c r="A79" s="113" t="s">
        <v>62</v>
      </c>
      <c r="B79" s="51">
        <f aca="true" t="shared" si="16" ref="B79:M79">+B77/B8</f>
        <v>6.475295336441259</v>
      </c>
      <c r="C79" s="51">
        <f t="shared" si="16"/>
        <v>3.734860110966828</v>
      </c>
      <c r="D79" s="51">
        <f t="shared" si="16"/>
        <v>7.557417550402051</v>
      </c>
      <c r="E79" s="51">
        <f t="shared" si="16"/>
        <v>6.623590970249664</v>
      </c>
      <c r="F79" s="51">
        <f t="shared" si="16"/>
        <v>10.361551134203523</v>
      </c>
      <c r="G79" s="52">
        <f t="shared" si="16"/>
        <v>13.360101975780752</v>
      </c>
      <c r="H79" s="51">
        <f t="shared" si="16"/>
        <v>4.722525839421658</v>
      </c>
      <c r="I79" s="51">
        <f t="shared" si="16"/>
        <v>3.2973349860551595</v>
      </c>
      <c r="J79" s="51">
        <f t="shared" si="16"/>
        <v>5.5641565254521606</v>
      </c>
      <c r="K79" s="51">
        <f t="shared" si="16"/>
        <v>5.25446288209607</v>
      </c>
      <c r="L79" s="51">
        <f t="shared" si="16"/>
        <v>7.529035695258391</v>
      </c>
      <c r="M79" s="52">
        <f t="shared" si="16"/>
        <v>9.213235294117647</v>
      </c>
    </row>
    <row r="80" spans="1:13" ht="6" customHeight="1">
      <c r="A80" s="113"/>
      <c r="B80" s="51"/>
      <c r="C80" s="51"/>
      <c r="D80" s="51"/>
      <c r="E80" s="51"/>
      <c r="F80" s="51"/>
      <c r="G80" s="52"/>
      <c r="H80" s="51"/>
      <c r="I80" s="51"/>
      <c r="J80" s="51"/>
      <c r="K80" s="51"/>
      <c r="L80" s="51"/>
      <c r="M80" s="52"/>
    </row>
    <row r="81" spans="1:13" ht="14.25" customHeight="1">
      <c r="A81" s="117" t="s">
        <v>40</v>
      </c>
      <c r="B81" s="47"/>
      <c r="C81" s="47"/>
      <c r="D81" s="47"/>
      <c r="E81" s="47"/>
      <c r="F81" s="47"/>
      <c r="G81" s="48"/>
      <c r="H81" s="54"/>
      <c r="I81" s="54"/>
      <c r="J81" s="54"/>
      <c r="K81" s="54"/>
      <c r="L81" s="54"/>
      <c r="M81" s="55"/>
    </row>
    <row r="82" spans="1:13" ht="14.25" customHeight="1">
      <c r="A82" s="113" t="s">
        <v>27</v>
      </c>
      <c r="B82" s="47">
        <v>43532</v>
      </c>
      <c r="C82" s="47">
        <v>9166</v>
      </c>
      <c r="D82" s="47">
        <v>34366</v>
      </c>
      <c r="E82" s="47">
        <v>25952</v>
      </c>
      <c r="F82" s="47">
        <v>6965</v>
      </c>
      <c r="G82" s="48">
        <v>1449</v>
      </c>
      <c r="H82" s="56">
        <v>35253</v>
      </c>
      <c r="I82" s="56">
        <v>9367</v>
      </c>
      <c r="J82" s="56">
        <v>22806</v>
      </c>
      <c r="K82" s="56">
        <v>19525</v>
      </c>
      <c r="L82" s="56">
        <v>2948</v>
      </c>
      <c r="M82" s="57">
        <v>333</v>
      </c>
    </row>
    <row r="83" spans="1:13" ht="14.25" customHeight="1">
      <c r="A83" s="113" t="s">
        <v>29</v>
      </c>
      <c r="B83" s="51">
        <f aca="true" t="shared" si="17" ref="B83:M83">+B82/B8*100</f>
        <v>72.73881731749294</v>
      </c>
      <c r="C83" s="51">
        <f t="shared" si="17"/>
        <v>54.102231141541736</v>
      </c>
      <c r="D83" s="51">
        <f t="shared" si="17"/>
        <v>80.09789068873093</v>
      </c>
      <c r="E83" s="51">
        <f t="shared" si="17"/>
        <v>77.59605322170728</v>
      </c>
      <c r="F83" s="51">
        <f t="shared" si="17"/>
        <v>88.2651121530858</v>
      </c>
      <c r="G83" s="52">
        <f t="shared" si="17"/>
        <v>92.35181644359464</v>
      </c>
      <c r="H83" s="51">
        <f t="shared" si="17"/>
        <v>67.60052925271818</v>
      </c>
      <c r="I83" s="51">
        <f t="shared" si="17"/>
        <v>48.378266707984714</v>
      </c>
      <c r="J83" s="51">
        <f t="shared" si="17"/>
        <v>69.55805654680208</v>
      </c>
      <c r="K83" s="51">
        <f t="shared" si="17"/>
        <v>68.20960698689956</v>
      </c>
      <c r="L83" s="51">
        <f t="shared" si="17"/>
        <v>78.52956846030901</v>
      </c>
      <c r="M83" s="52">
        <f t="shared" si="17"/>
        <v>81.61764705882352</v>
      </c>
    </row>
    <row r="84" spans="1:13" ht="14.25" customHeight="1">
      <c r="A84" s="113" t="s">
        <v>30</v>
      </c>
      <c r="B84" s="47">
        <v>243240</v>
      </c>
      <c r="C84" s="47">
        <v>39411</v>
      </c>
      <c r="D84" s="47">
        <v>203829</v>
      </c>
      <c r="E84" s="47">
        <v>135775</v>
      </c>
      <c r="F84" s="47">
        <v>52762</v>
      </c>
      <c r="G84" s="48">
        <v>15292</v>
      </c>
      <c r="H84" s="56">
        <v>161423</v>
      </c>
      <c r="I84" s="56">
        <v>39144</v>
      </c>
      <c r="J84" s="56">
        <v>122279</v>
      </c>
      <c r="K84" s="56">
        <v>98666</v>
      </c>
      <c r="L84" s="56">
        <v>20568</v>
      </c>
      <c r="M84" s="57">
        <v>3045</v>
      </c>
    </row>
    <row r="85" spans="1:13" ht="14.25" customHeight="1">
      <c r="A85" s="113" t="s">
        <v>8</v>
      </c>
      <c r="B85" s="47">
        <f>+B84/$B$84*100</f>
        <v>100</v>
      </c>
      <c r="C85" s="51">
        <f>+C84/$B$84*100</f>
        <v>16.202516033547116</v>
      </c>
      <c r="D85" s="51">
        <f>+D84/$B$84*100</f>
        <v>83.79748396645289</v>
      </c>
      <c r="E85" s="51">
        <f>E84/D84*100</f>
        <v>66.61220925383532</v>
      </c>
      <c r="F85" s="51">
        <f>F84/D84*100</f>
        <v>25.885423565832145</v>
      </c>
      <c r="G85" s="52">
        <f>G84/D84*100</f>
        <v>7.502367180332533</v>
      </c>
      <c r="H85" s="53">
        <f>+H84/$H$84*100</f>
        <v>100</v>
      </c>
      <c r="I85" s="51">
        <f>+I84/$H$84*100</f>
        <v>24.24933249908625</v>
      </c>
      <c r="J85" s="51">
        <f>+J84/$H$84*100</f>
        <v>75.75066750091375</v>
      </c>
      <c r="K85" s="51">
        <f>K84/J84*100</f>
        <v>80.68924345145119</v>
      </c>
      <c r="L85" s="51">
        <f>L84/J84*100</f>
        <v>16.82054972644526</v>
      </c>
      <c r="M85" s="52">
        <f>M84/J84*100</f>
        <v>2.4902068221035503</v>
      </c>
    </row>
    <row r="86" spans="1:13" ht="14.25" customHeight="1">
      <c r="A86" s="119" t="s">
        <v>63</v>
      </c>
      <c r="B86" s="62">
        <f aca="true" t="shared" si="18" ref="B86:M86">+B84/B8</f>
        <v>4.064364128527746</v>
      </c>
      <c r="C86" s="62">
        <f t="shared" si="18"/>
        <v>2.3262306693424626</v>
      </c>
      <c r="D86" s="62">
        <f t="shared" si="18"/>
        <v>4.750705046031931</v>
      </c>
      <c r="E86" s="62">
        <f t="shared" si="18"/>
        <v>4.059650171924054</v>
      </c>
      <c r="F86" s="62">
        <f t="shared" si="18"/>
        <v>6.686351539728805</v>
      </c>
      <c r="G86" s="63">
        <f t="shared" si="18"/>
        <v>9.746335245379223</v>
      </c>
      <c r="H86" s="62">
        <f t="shared" si="18"/>
        <v>3.0954188958561044</v>
      </c>
      <c r="I86" s="62">
        <f t="shared" si="18"/>
        <v>2.0216919739696313</v>
      </c>
      <c r="J86" s="62">
        <f t="shared" si="18"/>
        <v>3.7294964467624365</v>
      </c>
      <c r="K86" s="62">
        <f t="shared" si="18"/>
        <v>3.4468471615720526</v>
      </c>
      <c r="L86" s="62">
        <f t="shared" si="18"/>
        <v>5.478955780500799</v>
      </c>
      <c r="M86" s="63">
        <f t="shared" si="18"/>
        <v>7.463235294117647</v>
      </c>
    </row>
    <row r="87" spans="1:13" ht="14.25" customHeight="1">
      <c r="A87" s="126" t="s">
        <v>34</v>
      </c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</row>
    <row r="88" spans="1:13" ht="14.25" customHeight="1">
      <c r="A88" s="143" t="s">
        <v>65</v>
      </c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</row>
  </sheetData>
  <sheetProtection/>
  <mergeCells count="13">
    <mergeCell ref="A1:M1"/>
    <mergeCell ref="A4:A6"/>
    <mergeCell ref="B4:G4"/>
    <mergeCell ref="H4:M4"/>
    <mergeCell ref="B5:B6"/>
    <mergeCell ref="C5:C6"/>
    <mergeCell ref="D5:G5"/>
    <mergeCell ref="H5:H6"/>
    <mergeCell ref="I5:I6"/>
    <mergeCell ref="A88:M88"/>
    <mergeCell ref="A46:M46"/>
    <mergeCell ref="J5:M5"/>
    <mergeCell ref="A87:M87"/>
  </mergeCells>
  <printOptions horizontalCentered="1"/>
  <pageMargins left="1" right="0.75" top="1" bottom="1" header="0.5" footer="0.5"/>
  <pageSetup firstPageNumber="31" useFirstPageNumber="1" horizontalDpi="600" verticalDpi="600" orientation="portrait" r:id="rId1"/>
  <headerFooter alignWithMargins="0">
    <oddFooter>&amp;L&amp;"Arial Narrow,Regular"&amp;8           Zila series: Lakshmipur&amp;C&amp;"Arial Narrow,Regular"&amp;9&amp;P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2011-06-26T10:26:53Z</cp:lastPrinted>
  <dcterms:created xsi:type="dcterms:W3CDTF">2009-03-04T05:13:22Z</dcterms:created>
  <dcterms:modified xsi:type="dcterms:W3CDTF">2011-06-26T10:26:59Z</dcterms:modified>
  <cp:category/>
  <cp:version/>
  <cp:contentType/>
  <cp:contentStatus/>
</cp:coreProperties>
</file>