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firstSheet="2" activeTab="6"/>
  </bookViews>
  <sheets>
    <sheet name="Natore_Dist" sheetId="1" r:id="rId1"/>
    <sheet name="Bagatipara" sheetId="2" r:id="rId2"/>
    <sheet name="Baraigram" sheetId="3" r:id="rId3"/>
    <sheet name="Gurudaspur" sheetId="4" r:id="rId4"/>
    <sheet name="Lalpur" sheetId="5" r:id="rId5"/>
    <sheet name="Natore sadar" sheetId="6" r:id="rId6"/>
    <sheet name="Singra" sheetId="7" r:id="rId7"/>
  </sheets>
  <definedNames>
    <definedName name="_xlnm.Print_Area" localSheetId="3">'Gurudaspur'!$A$1:$M$83</definedName>
    <definedName name="_xlnm.Print_Area" localSheetId="4">'Lalpur'!$A$1:$M$83</definedName>
    <definedName name="_xlnm.Print_Titles" localSheetId="1">'Bagatipara'!$1:$6</definedName>
    <definedName name="_xlnm.Print_Titles" localSheetId="2">'Baraigram'!$1:$6</definedName>
    <definedName name="_xlnm.Print_Titles" localSheetId="3">'Gurudaspur'!$1:$6</definedName>
    <definedName name="_xlnm.Print_Titles" localSheetId="4">'Lalpur'!$1:$6</definedName>
    <definedName name="_xlnm.Print_Titles" localSheetId="5">'Natore sadar'!$1:$6</definedName>
    <definedName name="_xlnm.Print_Titles" localSheetId="0">'Natore_Dist'!$1:$6</definedName>
    <definedName name="_xlnm.Print_Titles" localSheetId="6">'Singra'!$1:$6</definedName>
  </definedNames>
  <calcPr fullCalcOnLoad="1"/>
</workbook>
</file>

<file path=xl/sharedStrings.xml><?xml version="1.0" encoding="utf-8"?>
<sst xmlns="http://schemas.openxmlformats.org/spreadsheetml/2006/main" count="596" uniqueCount="88">
  <si>
    <t>(Area in acres)</t>
  </si>
  <si>
    <t>Items</t>
  </si>
  <si>
    <t>All Holdings</t>
  </si>
  <si>
    <t>Farm Holdings</t>
  </si>
  <si>
    <t>Small</t>
  </si>
  <si>
    <t>Medium</t>
  </si>
  <si>
    <t>Large</t>
  </si>
  <si>
    <t xml:space="preserve">1. Number of Holdings </t>
  </si>
  <si>
    <t xml:space="preserve">Percentage </t>
  </si>
  <si>
    <t xml:space="preserve">(a) Owner Holdings </t>
  </si>
  <si>
    <t>Percent of All Holdings</t>
  </si>
  <si>
    <t xml:space="preserve">(b) Owner-cum-Tenant Holdings </t>
  </si>
  <si>
    <t>Percentage</t>
  </si>
  <si>
    <t xml:space="preserve">(c) Tenant Holdings </t>
  </si>
  <si>
    <t xml:space="preserve">3. Agri. Labour Households </t>
  </si>
  <si>
    <t xml:space="preserve">4. Owned Area </t>
  </si>
  <si>
    <t xml:space="preserve">Percent of Operated Area </t>
  </si>
  <si>
    <t>Area per Holding</t>
  </si>
  <si>
    <t>Percent of Operated Area</t>
  </si>
  <si>
    <t xml:space="preserve">8. Gross Cropped Area </t>
  </si>
  <si>
    <t>10. Irrigation</t>
  </si>
  <si>
    <t xml:space="preserve">Holding Reporting </t>
  </si>
  <si>
    <t xml:space="preserve">Percent of Farm Holdings </t>
  </si>
  <si>
    <t xml:space="preserve">Irrigated Area </t>
  </si>
  <si>
    <t>Percent of Cultivated Area</t>
  </si>
  <si>
    <t xml:space="preserve">Number of Cattle </t>
  </si>
  <si>
    <t>No. of Cattle per Holding</t>
  </si>
  <si>
    <t xml:space="preserve"> (b) Goat</t>
  </si>
  <si>
    <t>Holding Reporting</t>
  </si>
  <si>
    <t>Number of Goat</t>
  </si>
  <si>
    <t xml:space="preserve"> (c) Fowls </t>
  </si>
  <si>
    <t>Percent of  All Holdings</t>
  </si>
  <si>
    <t>Number of Ducks</t>
  </si>
  <si>
    <t xml:space="preserve"> </t>
  </si>
  <si>
    <t xml:space="preserve">   </t>
  </si>
  <si>
    <t>Non-farm Holdings</t>
  </si>
  <si>
    <t>(a) Cattle</t>
  </si>
  <si>
    <t>No. of  Goat per Holding</t>
  </si>
  <si>
    <t>No. of Fowls per Holding</t>
  </si>
  <si>
    <t>No. of  Ducks per Holding</t>
  </si>
  <si>
    <t>Number of Fowls</t>
  </si>
  <si>
    <t xml:space="preserve">      (Area in acres)</t>
  </si>
  <si>
    <t xml:space="preserve">   (Area in acres)</t>
  </si>
  <si>
    <t xml:space="preserve">     (Area in acors)</t>
  </si>
  <si>
    <t xml:space="preserve">Upazila : 44 - Lalpur  </t>
  </si>
  <si>
    <t xml:space="preserve">Upazila : 63 - Natore Sadar  </t>
  </si>
  <si>
    <t>Upazila : 91 - Singra</t>
  </si>
  <si>
    <r>
      <t xml:space="preserve">2. </t>
    </r>
    <r>
      <rPr>
        <b/>
        <i/>
        <sz val="8"/>
        <color indexed="8"/>
        <rFont val="Arial Narrow"/>
        <family val="2"/>
      </rPr>
      <t>Tenureship</t>
    </r>
  </si>
  <si>
    <r>
      <t xml:space="preserve">5. </t>
    </r>
    <r>
      <rPr>
        <b/>
        <i/>
        <sz val="8"/>
        <color indexed="8"/>
        <rFont val="Arial Narrow"/>
        <family val="2"/>
      </rPr>
      <t xml:space="preserve">Operated Area </t>
    </r>
  </si>
  <si>
    <r>
      <t xml:space="preserve">6. </t>
    </r>
    <r>
      <rPr>
        <b/>
        <i/>
        <sz val="8"/>
        <color indexed="8"/>
        <rFont val="Arial Narrow"/>
        <family val="2"/>
      </rPr>
      <t xml:space="preserve">Homestead Area </t>
    </r>
  </si>
  <si>
    <r>
      <t xml:space="preserve">7. </t>
    </r>
    <r>
      <rPr>
        <b/>
        <i/>
        <sz val="8"/>
        <color indexed="8"/>
        <rFont val="Arial Narrow"/>
        <family val="2"/>
      </rPr>
      <t xml:space="preserve">Net Cultivated Area </t>
    </r>
  </si>
  <si>
    <r>
      <t xml:space="preserve">11. </t>
    </r>
    <r>
      <rPr>
        <b/>
        <i/>
        <sz val="8"/>
        <color indexed="8"/>
        <rFont val="Arial Narrow"/>
        <family val="2"/>
      </rPr>
      <t>Livestock and Poultry</t>
    </r>
  </si>
  <si>
    <t>*Total</t>
  </si>
  <si>
    <t>* Proportion of small, medium and large holdings are based on total farm holdings.</t>
  </si>
  <si>
    <t>Upazila : 41 - Gurudaspur</t>
  </si>
  <si>
    <t>Zila : 69 - Natore</t>
  </si>
  <si>
    <t>Upazila : 09-Bagatipara</t>
  </si>
  <si>
    <t xml:space="preserve">  4.2 : COMPARISON OF 2008 WITH 1996 AGRICULTURE CENSUS  </t>
  </si>
  <si>
    <t xml:space="preserve">  4.3 :  COMPARISON OF 2008 WITH 1996 AGRICULTURE CENSUS  </t>
  </si>
  <si>
    <t xml:space="preserve">  4.4 :   COMPARISON OF 2008 WITH 1996 AGRICULTURE CENSUS   </t>
  </si>
  <si>
    <t xml:space="preserve"> 4.5 :   COMPARISON OF 2008 WITH 1996 AGRICULTURE CENSUS  </t>
  </si>
  <si>
    <t xml:space="preserve">  4.6 :     COMPARISON OF 2008 WITH 1996 AGRICULTURE CENSUS  </t>
  </si>
  <si>
    <t xml:space="preserve">  4.7 :    COMPARISON OF 2008 WITH 1996 AGRICULTURE CENSUS  </t>
  </si>
  <si>
    <t>9. Intensity of Cropping(%)</t>
  </si>
  <si>
    <t>Zila : 69 - Natore (Rural)</t>
  </si>
  <si>
    <t xml:space="preserve"> (d) Ducks</t>
  </si>
  <si>
    <t>Upazila  : 15 - Baraigram</t>
  </si>
  <si>
    <t xml:space="preserve">4.1 :   COMPARISON OF 2008 WITH 1996 AGRICULTURE CENSUS  </t>
  </si>
  <si>
    <t xml:space="preserve"> Percentage </t>
  </si>
  <si>
    <t xml:space="preserve"> Percent of All Holdings</t>
  </si>
  <si>
    <t xml:space="preserve"> Percentage</t>
  </si>
  <si>
    <t xml:space="preserve"> Holding Reporting</t>
  </si>
  <si>
    <t xml:space="preserve"> Percent of  All Holdings</t>
  </si>
  <si>
    <t xml:space="preserve"> Number of Ducks</t>
  </si>
  <si>
    <t xml:space="preserve"> No. of Ducks per Holding</t>
  </si>
  <si>
    <t xml:space="preserve"> No. of Fowls per Holding</t>
  </si>
  <si>
    <t xml:space="preserve"> Number of Fowls</t>
  </si>
  <si>
    <t xml:space="preserve"> No. of  Goat per Holding</t>
  </si>
  <si>
    <t xml:space="preserve"> Number of Goat</t>
  </si>
  <si>
    <t xml:space="preserve"> Holding Reporting </t>
  </si>
  <si>
    <t xml:space="preserve"> Number of Cattle </t>
  </si>
  <si>
    <t xml:space="preserve"> No. of Cattle per Holding</t>
  </si>
  <si>
    <t xml:space="preserve"> Percent of Farm Holdings </t>
  </si>
  <si>
    <t xml:space="preserve"> Irrigated Area </t>
  </si>
  <si>
    <t xml:space="preserve"> Percent of Cultivated Area</t>
  </si>
  <si>
    <t>(b) Goat</t>
  </si>
  <si>
    <t xml:space="preserve">(c) Fowls </t>
  </si>
  <si>
    <t>(d) Ducks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</si>
</sst>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[$-409]dddd\,\ mmmm\ dd\,\ yyyy"/>
    <numFmt numFmtId="169" formatCode="[$-409]h:mm:ss\ AM/PM"/>
    <numFmt numFmtId="170" formatCode="00000"/>
    <numFmt numFmtId="171" formatCode="0.0"/>
    <numFmt numFmtId="172" formatCode="0.000000000"/>
    <numFmt numFmtId="173" formatCode="0.00000000"/>
    <numFmt numFmtId="174" formatCode="0.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i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7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shrinkToFit="1"/>
    </xf>
    <xf numFmtId="0" fontId="6" fillId="0" borderId="11" xfId="0" applyFont="1" applyFill="1" applyBorder="1" applyAlignment="1">
      <alignment horizontal="right" vertical="top" shrinkToFit="1"/>
    </xf>
    <xf numFmtId="0" fontId="4" fillId="0" borderId="0" xfId="0" applyFont="1" applyFill="1" applyAlignment="1">
      <alignment vertical="justify" shrinkToFit="1"/>
    </xf>
    <xf numFmtId="0" fontId="4" fillId="0" borderId="11" xfId="0" applyFont="1" applyFill="1" applyBorder="1" applyAlignment="1">
      <alignment vertical="justify" shrinkToFit="1"/>
    </xf>
    <xf numFmtId="2" fontId="6" fillId="0" borderId="0" xfId="0" applyNumberFormat="1" applyFont="1" applyFill="1" applyBorder="1" applyAlignment="1">
      <alignment horizontal="right" vertical="top" shrinkToFit="1"/>
    </xf>
    <xf numFmtId="2" fontId="6" fillId="0" borderId="11" xfId="0" applyNumberFormat="1" applyFont="1" applyFill="1" applyBorder="1" applyAlignment="1">
      <alignment horizontal="right" vertical="top" shrinkToFit="1"/>
    </xf>
    <xf numFmtId="1" fontId="6" fillId="0" borderId="0" xfId="0" applyNumberFormat="1" applyFont="1" applyFill="1" applyBorder="1" applyAlignment="1">
      <alignment horizontal="right" vertical="justify" shrinkToFit="1"/>
    </xf>
    <xf numFmtId="2" fontId="6" fillId="0" borderId="0" xfId="0" applyNumberFormat="1" applyFont="1" applyFill="1" applyBorder="1" applyAlignment="1">
      <alignment horizontal="right" vertical="justify" shrinkToFit="1"/>
    </xf>
    <xf numFmtId="2" fontId="6" fillId="0" borderId="11" xfId="0" applyNumberFormat="1" applyFont="1" applyFill="1" applyBorder="1" applyAlignment="1">
      <alignment horizontal="right" vertical="justify" shrinkToFit="1"/>
    </xf>
    <xf numFmtId="0" fontId="4" fillId="0" borderId="0" xfId="0" applyFont="1" applyFill="1" applyBorder="1" applyAlignment="1">
      <alignment shrinkToFit="1"/>
    </xf>
    <xf numFmtId="0" fontId="4" fillId="0" borderId="11" xfId="0" applyFont="1" applyFill="1" applyBorder="1" applyAlignment="1">
      <alignment shrinkToFit="1"/>
    </xf>
    <xf numFmtId="2" fontId="4" fillId="0" borderId="0" xfId="0" applyNumberFormat="1" applyFont="1" applyFill="1" applyBorder="1" applyAlignment="1">
      <alignment shrinkToFit="1"/>
    </xf>
    <xf numFmtId="2" fontId="4" fillId="0" borderId="11" xfId="0" applyNumberFormat="1" applyFont="1" applyFill="1" applyBorder="1" applyAlignment="1">
      <alignment shrinkToFit="1"/>
    </xf>
    <xf numFmtId="0" fontId="5" fillId="0" borderId="12" xfId="0" applyFont="1" applyFill="1" applyBorder="1" applyAlignment="1">
      <alignment horizontal="left" shrinkToFit="1"/>
    </xf>
    <xf numFmtId="2" fontId="6" fillId="0" borderId="13" xfId="0" applyNumberFormat="1" applyFont="1" applyFill="1" applyBorder="1" applyAlignment="1">
      <alignment horizontal="right" vertical="top" shrinkToFit="1"/>
    </xf>
    <xf numFmtId="2" fontId="6" fillId="0" borderId="14" xfId="0" applyNumberFormat="1" applyFont="1" applyFill="1" applyBorder="1" applyAlignment="1">
      <alignment horizontal="right" vertical="top" shrinkToFit="1"/>
    </xf>
    <xf numFmtId="2" fontId="6" fillId="0" borderId="14" xfId="0" applyNumberFormat="1" applyFont="1" applyFill="1" applyBorder="1" applyAlignment="1">
      <alignment horizontal="right" vertical="justify" shrinkToFit="1"/>
    </xf>
    <xf numFmtId="2" fontId="6" fillId="0" borderId="15" xfId="0" applyNumberFormat="1" applyFont="1" applyFill="1" applyBorder="1" applyAlignment="1">
      <alignment horizontal="right" vertical="justify" shrinkToFit="1"/>
    </xf>
    <xf numFmtId="0" fontId="4" fillId="20" borderId="0" xfId="0" applyFont="1" applyFill="1" applyBorder="1" applyAlignment="1">
      <alignment horizontal="right" vertical="top" shrinkToFit="1"/>
    </xf>
    <xf numFmtId="0" fontId="4" fillId="20" borderId="0" xfId="0" applyFont="1" applyFill="1" applyAlignment="1">
      <alignment vertical="justify" shrinkToFit="1"/>
    </xf>
    <xf numFmtId="0" fontId="4" fillId="0" borderId="0" xfId="0" applyFont="1" applyFill="1" applyBorder="1" applyAlignment="1">
      <alignment horizontal="right" vertical="top" shrinkToFit="1"/>
    </xf>
    <xf numFmtId="0" fontId="6" fillId="20" borderId="0" xfId="0" applyFont="1" applyFill="1" applyBorder="1" applyAlignment="1">
      <alignment horizontal="right" vertical="top" shrinkToFit="1"/>
    </xf>
    <xf numFmtId="0" fontId="4" fillId="0" borderId="0" xfId="0" applyFont="1" applyFill="1" applyBorder="1" applyAlignment="1">
      <alignment vertical="justify" shrinkToFit="1"/>
    </xf>
    <xf numFmtId="2" fontId="6" fillId="0" borderId="15" xfId="0" applyNumberFormat="1" applyFont="1" applyFill="1" applyBorder="1" applyAlignment="1">
      <alignment horizontal="right" vertical="top" shrinkToFi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top" shrinkToFit="1"/>
    </xf>
    <xf numFmtId="0" fontId="6" fillId="0" borderId="11" xfId="0" applyFont="1" applyFill="1" applyBorder="1" applyAlignment="1">
      <alignment vertical="top" shrinkToFit="1"/>
    </xf>
    <xf numFmtId="0" fontId="4" fillId="0" borderId="0" xfId="0" applyFont="1" applyFill="1" applyBorder="1" applyAlignment="1">
      <alignment vertical="top" shrinkToFit="1"/>
    </xf>
    <xf numFmtId="0" fontId="4" fillId="0" borderId="0" xfId="0" applyFont="1" applyFill="1" applyAlignment="1">
      <alignment vertical="top" shrinkToFit="1"/>
    </xf>
    <xf numFmtId="0" fontId="4" fillId="0" borderId="11" xfId="0" applyFont="1" applyFill="1" applyBorder="1" applyAlignment="1">
      <alignment vertical="top" shrinkToFit="1"/>
    </xf>
    <xf numFmtId="2" fontId="6" fillId="0" borderId="0" xfId="0" applyNumberFormat="1" applyFont="1" applyFill="1" applyBorder="1" applyAlignment="1">
      <alignment vertical="top" shrinkToFit="1"/>
    </xf>
    <xf numFmtId="2" fontId="6" fillId="0" borderId="11" xfId="0" applyNumberFormat="1" applyFont="1" applyFill="1" applyBorder="1" applyAlignment="1">
      <alignment vertical="top" shrinkToFit="1"/>
    </xf>
    <xf numFmtId="2" fontId="4" fillId="0" borderId="0" xfId="0" applyNumberFormat="1" applyFont="1" applyFill="1" applyBorder="1" applyAlignment="1">
      <alignment vertical="top" shrinkToFit="1"/>
    </xf>
    <xf numFmtId="2" fontId="4" fillId="0" borderId="11" xfId="0" applyNumberFormat="1" applyFont="1" applyFill="1" applyBorder="1" applyAlignment="1">
      <alignment vertical="top" shrinkToFit="1"/>
    </xf>
    <xf numFmtId="0" fontId="7" fillId="0" borderId="0" xfId="0" applyFont="1" applyFill="1" applyBorder="1" applyAlignment="1">
      <alignment vertical="top" shrinkToFit="1"/>
    </xf>
    <xf numFmtId="2" fontId="6" fillId="0" borderId="14" xfId="0" applyNumberFormat="1" applyFont="1" applyFill="1" applyBorder="1" applyAlignment="1">
      <alignment vertical="top" shrinkToFit="1"/>
    </xf>
    <xf numFmtId="2" fontId="6" fillId="0" borderId="15" xfId="0" applyNumberFormat="1" applyFont="1" applyFill="1" applyBorder="1" applyAlignment="1">
      <alignment vertical="top" shrinkToFit="1"/>
    </xf>
    <xf numFmtId="0" fontId="4" fillId="20" borderId="0" xfId="0" applyFont="1" applyFill="1" applyBorder="1" applyAlignment="1">
      <alignment vertical="top" shrinkToFit="1"/>
    </xf>
    <xf numFmtId="0" fontId="4" fillId="20" borderId="0" xfId="0" applyFont="1" applyFill="1" applyAlignment="1">
      <alignment vertical="top" shrinkToFit="1"/>
    </xf>
    <xf numFmtId="0" fontId="6" fillId="20" borderId="0" xfId="0" applyFont="1" applyFill="1" applyBorder="1" applyAlignment="1">
      <alignment vertical="top" shrinkToFit="1"/>
    </xf>
    <xf numFmtId="0" fontId="4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right" vertical="top" shrinkToFit="1"/>
    </xf>
    <xf numFmtId="0" fontId="6" fillId="0" borderId="0" xfId="0" applyFont="1" applyFill="1" applyBorder="1" applyAlignment="1">
      <alignment horizontal="right" vertical="justify" shrinkToFit="1"/>
    </xf>
    <xf numFmtId="0" fontId="4" fillId="0" borderId="16" xfId="0" applyFont="1" applyFill="1" applyBorder="1" applyAlignment="1">
      <alignment shrinkToFit="1"/>
    </xf>
    <xf numFmtId="2" fontId="6" fillId="0" borderId="16" xfId="0" applyNumberFormat="1" applyFont="1" applyFill="1" applyBorder="1" applyAlignment="1">
      <alignment horizontal="right" vertical="top" shrinkToFit="1"/>
    </xf>
    <xf numFmtId="2" fontId="4" fillId="0" borderId="16" xfId="0" applyNumberFormat="1" applyFont="1" applyFill="1" applyBorder="1" applyAlignment="1">
      <alignment shrinkToFit="1"/>
    </xf>
    <xf numFmtId="0" fontId="4" fillId="20" borderId="16" xfId="0" applyFont="1" applyFill="1" applyBorder="1" applyAlignment="1">
      <alignment horizontal="right" vertical="top" shrinkToFit="1"/>
    </xf>
    <xf numFmtId="0" fontId="4" fillId="20" borderId="0" xfId="0" applyFont="1" applyFill="1" applyBorder="1" applyAlignment="1">
      <alignment vertical="justify" shrinkToFit="1"/>
    </xf>
    <xf numFmtId="0" fontId="4" fillId="0" borderId="16" xfId="0" applyFont="1" applyFill="1" applyBorder="1" applyAlignment="1">
      <alignment horizontal="right" vertical="top" shrinkToFit="1"/>
    </xf>
    <xf numFmtId="0" fontId="6" fillId="20" borderId="16" xfId="0" applyFont="1" applyFill="1" applyBorder="1" applyAlignment="1">
      <alignment horizontal="right" vertical="top" shrinkToFit="1"/>
    </xf>
    <xf numFmtId="0" fontId="5" fillId="0" borderId="17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justify"/>
    </xf>
    <xf numFmtId="0" fontId="4" fillId="0" borderId="0" xfId="0" applyFont="1" applyFill="1" applyAlignment="1">
      <alignment vertical="justify"/>
    </xf>
    <xf numFmtId="0" fontId="4" fillId="0" borderId="11" xfId="0" applyFont="1" applyFill="1" applyBorder="1" applyAlignment="1">
      <alignment vertical="justify"/>
    </xf>
    <xf numFmtId="0" fontId="4" fillId="0" borderId="16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2" fontId="6" fillId="0" borderId="16" xfId="0" applyNumberFormat="1" applyFont="1" applyFill="1" applyBorder="1" applyAlignment="1">
      <alignment horizontal="right" vertical="top" wrapText="1"/>
    </xf>
    <xf numFmtId="2" fontId="6" fillId="0" borderId="0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horizontal="right" vertical="top" wrapText="1"/>
    </xf>
    <xf numFmtId="2" fontId="6" fillId="0" borderId="0" xfId="0" applyNumberFormat="1" applyFont="1" applyFill="1" applyBorder="1" applyAlignment="1">
      <alignment horizontal="right" vertical="justify" wrapText="1"/>
    </xf>
    <xf numFmtId="2" fontId="6" fillId="0" borderId="11" xfId="0" applyNumberFormat="1" applyFont="1" applyFill="1" applyBorder="1" applyAlignment="1">
      <alignment horizontal="right" vertical="justify" wrapText="1"/>
    </xf>
    <xf numFmtId="2" fontId="4" fillId="0" borderId="16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left" indent="1"/>
    </xf>
    <xf numFmtId="2" fontId="6" fillId="0" borderId="13" xfId="0" applyNumberFormat="1" applyFont="1" applyFill="1" applyBorder="1" applyAlignment="1">
      <alignment horizontal="right" vertical="top" wrapText="1"/>
    </xf>
    <xf numFmtId="2" fontId="6" fillId="0" borderId="14" xfId="0" applyNumberFormat="1" applyFont="1" applyFill="1" applyBorder="1" applyAlignment="1">
      <alignment horizontal="right" vertical="top" wrapText="1"/>
    </xf>
    <xf numFmtId="2" fontId="6" fillId="0" borderId="15" xfId="0" applyNumberFormat="1" applyFont="1" applyFill="1" applyBorder="1" applyAlignment="1">
      <alignment horizontal="right" vertical="top" wrapText="1"/>
    </xf>
    <xf numFmtId="2" fontId="6" fillId="0" borderId="14" xfId="0" applyNumberFormat="1" applyFont="1" applyFill="1" applyBorder="1" applyAlignment="1">
      <alignment horizontal="right" vertical="justify" wrapText="1"/>
    </xf>
    <xf numFmtId="2" fontId="6" fillId="0" borderId="15" xfId="0" applyNumberFormat="1" applyFont="1" applyFill="1" applyBorder="1" applyAlignment="1">
      <alignment horizontal="right" vertical="justify" wrapText="1"/>
    </xf>
    <xf numFmtId="0" fontId="4" fillId="20" borderId="16" xfId="0" applyFont="1" applyFill="1" applyBorder="1" applyAlignment="1">
      <alignment horizontal="right" vertical="top" wrapText="1"/>
    </xf>
    <xf numFmtId="0" fontId="4" fillId="20" borderId="0" xfId="0" applyFont="1" applyFill="1" applyBorder="1" applyAlignment="1">
      <alignment horizontal="right" vertical="top" wrapText="1"/>
    </xf>
    <xf numFmtId="0" fontId="4" fillId="20" borderId="0" xfId="0" applyFont="1" applyFill="1" applyBorder="1" applyAlignment="1">
      <alignment vertical="justify"/>
    </xf>
    <xf numFmtId="0" fontId="4" fillId="20" borderId="0" xfId="0" applyFont="1" applyFill="1" applyAlignment="1">
      <alignment vertical="justify"/>
    </xf>
    <xf numFmtId="0" fontId="4" fillId="0" borderId="16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6" fillId="20" borderId="16" xfId="0" applyFont="1" applyFill="1" applyBorder="1" applyAlignment="1">
      <alignment horizontal="right" vertical="top" wrapText="1"/>
    </xf>
    <xf numFmtId="0" fontId="6" fillId="20" borderId="0" xfId="0" applyFont="1" applyFill="1" applyBorder="1" applyAlignment="1">
      <alignment horizontal="right" vertical="top" wrapText="1"/>
    </xf>
    <xf numFmtId="0" fontId="6" fillId="0" borderId="18" xfId="0" applyFont="1" applyFill="1" applyBorder="1" applyAlignment="1">
      <alignment horizontal="left" indent="1"/>
    </xf>
    <xf numFmtId="0" fontId="7" fillId="0" borderId="12" xfId="0" applyFont="1" applyFill="1" applyBorder="1" applyAlignment="1">
      <alignment horizontal="justify"/>
    </xf>
    <xf numFmtId="0" fontId="6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justify"/>
    </xf>
    <xf numFmtId="0" fontId="5" fillId="0" borderId="12" xfId="0" applyFont="1" applyFill="1" applyBorder="1" applyAlignment="1">
      <alignment horizontal="justify"/>
    </xf>
    <xf numFmtId="0" fontId="8" fillId="0" borderId="12" xfId="0" applyFont="1" applyFill="1" applyBorder="1" applyAlignment="1">
      <alignment horizontal="justify"/>
    </xf>
    <xf numFmtId="0" fontId="3" fillId="0" borderId="12" xfId="0" applyFont="1" applyFill="1" applyBorder="1" applyAlignment="1">
      <alignment/>
    </xf>
    <xf numFmtId="2" fontId="4" fillId="0" borderId="0" xfId="0" applyNumberFormat="1" applyFont="1" applyFill="1" applyAlignment="1">
      <alignment vertical="top" shrinkToFit="1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" fontId="6" fillId="0" borderId="0" xfId="0" applyNumberFormat="1" applyFont="1" applyFill="1" applyBorder="1" applyAlignment="1">
      <alignment vertical="top" shrinkToFit="1"/>
    </xf>
    <xf numFmtId="1" fontId="4" fillId="0" borderId="11" xfId="0" applyNumberFormat="1" applyFont="1" applyFill="1" applyBorder="1" applyAlignment="1">
      <alignment vertical="top" shrinkToFit="1"/>
    </xf>
    <xf numFmtId="0" fontId="4" fillId="0" borderId="16" xfId="0" applyFont="1" applyFill="1" applyBorder="1" applyAlignment="1">
      <alignment vertical="top" shrinkToFit="1"/>
    </xf>
    <xf numFmtId="2" fontId="6" fillId="0" borderId="13" xfId="0" applyNumberFormat="1" applyFont="1" applyFill="1" applyBorder="1" applyAlignment="1">
      <alignment vertical="top" shrinkToFit="1"/>
    </xf>
    <xf numFmtId="0" fontId="9" fillId="0" borderId="0" xfId="0" applyFont="1" applyFill="1" applyAlignment="1">
      <alignment vertical="top" shrinkToFit="1"/>
    </xf>
    <xf numFmtId="0" fontId="9" fillId="0" borderId="11" xfId="0" applyFont="1" applyFill="1" applyBorder="1" applyAlignment="1">
      <alignment vertical="top" shrinkToFit="1"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14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11" fillId="0" borderId="14" xfId="0" applyFont="1" applyFill="1" applyBorder="1" applyAlignment="1">
      <alignment/>
    </xf>
    <xf numFmtId="1" fontId="6" fillId="0" borderId="11" xfId="0" applyNumberFormat="1" applyFont="1" applyFill="1" applyBorder="1" applyAlignment="1">
      <alignment vertical="top" shrinkToFit="1"/>
    </xf>
    <xf numFmtId="1" fontId="4" fillId="20" borderId="0" xfId="0" applyNumberFormat="1" applyFont="1" applyFill="1" applyBorder="1" applyAlignment="1">
      <alignment vertical="top" shrinkToFit="1"/>
    </xf>
    <xf numFmtId="1" fontId="4" fillId="20" borderId="0" xfId="0" applyNumberFormat="1" applyFont="1" applyFill="1" applyAlignment="1">
      <alignment vertical="top" shrinkToFit="1"/>
    </xf>
    <xf numFmtId="1" fontId="4" fillId="0" borderId="0" xfId="0" applyNumberFormat="1" applyFont="1" applyFill="1" applyAlignment="1">
      <alignment vertical="top" shrinkToFit="1"/>
    </xf>
    <xf numFmtId="1" fontId="9" fillId="0" borderId="0" xfId="0" applyNumberFormat="1" applyFont="1" applyFill="1" applyAlignment="1">
      <alignment vertical="top" shrinkToFit="1"/>
    </xf>
    <xf numFmtId="1" fontId="6" fillId="0" borderId="0" xfId="0" applyNumberFormat="1" applyFont="1" applyFill="1" applyBorder="1" applyAlignment="1">
      <alignment horizontal="right" vertical="top" wrapText="1"/>
    </xf>
    <xf numFmtId="1" fontId="6" fillId="0" borderId="11" xfId="0" applyNumberFormat="1" applyFont="1" applyFill="1" applyBorder="1" applyAlignment="1">
      <alignment horizontal="right" vertical="top" wrapText="1"/>
    </xf>
    <xf numFmtId="1" fontId="4" fillId="20" borderId="0" xfId="0" applyNumberFormat="1" applyFont="1" applyFill="1" applyBorder="1" applyAlignment="1">
      <alignment vertical="justify"/>
    </xf>
    <xf numFmtId="1" fontId="4" fillId="20" borderId="0" xfId="0" applyNumberFormat="1" applyFont="1" applyFill="1" applyAlignment="1">
      <alignment vertical="justify"/>
    </xf>
    <xf numFmtId="1" fontId="4" fillId="0" borderId="0" xfId="0" applyNumberFormat="1" applyFont="1" applyFill="1" applyAlignment="1">
      <alignment vertical="justify"/>
    </xf>
    <xf numFmtId="1" fontId="4" fillId="0" borderId="11" xfId="0" applyNumberFormat="1" applyFont="1" applyFill="1" applyBorder="1" applyAlignment="1">
      <alignment vertical="justify"/>
    </xf>
    <xf numFmtId="0" fontId="4" fillId="0" borderId="16" xfId="0" applyFont="1" applyFill="1" applyBorder="1" applyAlignment="1">
      <alignment vertical="top"/>
    </xf>
    <xf numFmtId="0" fontId="6" fillId="0" borderId="19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 shrinkToFit="1"/>
    </xf>
    <xf numFmtId="0" fontId="6" fillId="0" borderId="16" xfId="0" applyFont="1" applyFill="1" applyBorder="1" applyAlignment="1">
      <alignment vertical="top" wrapText="1"/>
    </xf>
    <xf numFmtId="2" fontId="6" fillId="0" borderId="16" xfId="0" applyNumberFormat="1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2" fontId="4" fillId="0" borderId="16" xfId="0" applyNumberFormat="1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2" fontId="4" fillId="0" borderId="11" xfId="0" applyNumberFormat="1" applyFont="1" applyFill="1" applyBorder="1" applyAlignment="1">
      <alignment vertical="top"/>
    </xf>
    <xf numFmtId="2" fontId="6" fillId="0" borderId="13" xfId="0" applyNumberFormat="1" applyFont="1" applyFill="1" applyBorder="1" applyAlignment="1">
      <alignment vertical="top" wrapText="1"/>
    </xf>
    <xf numFmtId="2" fontId="6" fillId="0" borderId="14" xfId="0" applyNumberFormat="1" applyFont="1" applyFill="1" applyBorder="1" applyAlignment="1">
      <alignment vertical="top" wrapText="1"/>
    </xf>
    <xf numFmtId="2" fontId="6" fillId="0" borderId="15" xfId="0" applyNumberFormat="1" applyFont="1" applyFill="1" applyBorder="1" applyAlignment="1">
      <alignment vertical="top" wrapText="1"/>
    </xf>
    <xf numFmtId="0" fontId="4" fillId="20" borderId="16" xfId="0" applyFont="1" applyFill="1" applyBorder="1" applyAlignment="1">
      <alignment vertical="top" wrapText="1"/>
    </xf>
    <xf numFmtId="0" fontId="4" fillId="20" borderId="0" xfId="0" applyFont="1" applyFill="1" applyBorder="1" applyAlignment="1">
      <alignment vertical="top" wrapText="1"/>
    </xf>
    <xf numFmtId="0" fontId="4" fillId="20" borderId="0" xfId="0" applyFont="1" applyFill="1" applyAlignment="1">
      <alignment vertical="top"/>
    </xf>
    <xf numFmtId="0" fontId="4" fillId="0" borderId="16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20" borderId="16" xfId="0" applyFont="1" applyFill="1" applyBorder="1" applyAlignment="1">
      <alignment vertical="top" wrapText="1"/>
    </xf>
    <xf numFmtId="0" fontId="6" fillId="20" borderId="0" xfId="0" applyFont="1" applyFill="1" applyBorder="1" applyAlignment="1">
      <alignment vertical="top" wrapText="1"/>
    </xf>
    <xf numFmtId="1" fontId="6" fillId="0" borderId="0" xfId="0" applyNumberFormat="1" applyFont="1" applyFill="1" applyBorder="1" applyAlignment="1">
      <alignment vertical="top" wrapText="1"/>
    </xf>
    <xf numFmtId="1" fontId="6" fillId="0" borderId="11" xfId="0" applyNumberFormat="1" applyFont="1" applyFill="1" applyBorder="1" applyAlignment="1">
      <alignment vertical="top" wrapText="1"/>
    </xf>
    <xf numFmtId="1" fontId="4" fillId="20" borderId="0" xfId="0" applyNumberFormat="1" applyFont="1" applyFill="1" applyAlignment="1">
      <alignment vertical="top"/>
    </xf>
    <xf numFmtId="1" fontId="4" fillId="0" borderId="0" xfId="0" applyNumberFormat="1" applyFont="1" applyFill="1" applyAlignment="1">
      <alignment vertical="top"/>
    </xf>
    <xf numFmtId="1" fontId="4" fillId="0" borderId="11" xfId="0" applyNumberFormat="1" applyFont="1" applyFill="1" applyBorder="1" applyAlignment="1">
      <alignment vertical="top"/>
    </xf>
    <xf numFmtId="2" fontId="6" fillId="0" borderId="16" xfId="0" applyNumberFormat="1" applyFont="1" applyFill="1" applyBorder="1" applyAlignment="1">
      <alignment vertical="top" shrinkToFit="1"/>
    </xf>
    <xf numFmtId="2" fontId="4" fillId="0" borderId="16" xfId="0" applyNumberFormat="1" applyFont="1" applyFill="1" applyBorder="1" applyAlignment="1">
      <alignment vertical="top" shrinkToFit="1"/>
    </xf>
    <xf numFmtId="0" fontId="7" fillId="0" borderId="16" xfId="0" applyFont="1" applyFill="1" applyBorder="1" applyAlignment="1">
      <alignment vertical="top" shrinkToFit="1"/>
    </xf>
    <xf numFmtId="0" fontId="4" fillId="20" borderId="16" xfId="0" applyFont="1" applyFill="1" applyBorder="1" applyAlignment="1">
      <alignment vertical="top" shrinkToFit="1"/>
    </xf>
    <xf numFmtId="0" fontId="6" fillId="20" borderId="16" xfId="0" applyFont="1" applyFill="1" applyBorder="1" applyAlignment="1">
      <alignment vertical="top" shrinkToFit="1"/>
    </xf>
    <xf numFmtId="0" fontId="4" fillId="0" borderId="1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vertical="top" shrinkToFit="1"/>
    </xf>
    <xf numFmtId="0" fontId="4" fillId="0" borderId="21" xfId="0" applyFont="1" applyFill="1" applyBorder="1" applyAlignment="1">
      <alignment vertical="top"/>
    </xf>
    <xf numFmtId="0" fontId="29" fillId="0" borderId="0" xfId="0" applyFont="1" applyFill="1" applyAlignment="1">
      <alignment horizontal="center" vertical="top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2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justify" wrapText="1"/>
    </xf>
    <xf numFmtId="0" fontId="4" fillId="0" borderId="18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 vertical="top" shrinkToFit="1"/>
    </xf>
    <xf numFmtId="0" fontId="4" fillId="0" borderId="2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vertical="top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zoomScaleSheetLayoutView="75" zoomScalePageLayoutView="0" workbookViewId="0" topLeftCell="A1">
      <selection activeCell="D11" sqref="D11"/>
    </sheetView>
  </sheetViews>
  <sheetFormatPr defaultColWidth="9.140625" defaultRowHeight="15" customHeight="1"/>
  <cols>
    <col min="1" max="1" width="21.28125" style="100" customWidth="1"/>
    <col min="2" max="2" width="6.8515625" style="100" customWidth="1"/>
    <col min="3" max="3" width="6.140625" style="100" customWidth="1"/>
    <col min="4" max="4" width="5.421875" style="100" customWidth="1"/>
    <col min="5" max="5" width="4.7109375" style="100" customWidth="1"/>
    <col min="6" max="6" width="5.421875" style="100" customWidth="1"/>
    <col min="7" max="7" width="4.421875" style="100" customWidth="1"/>
    <col min="8" max="8" width="5.7109375" style="99" customWidth="1"/>
    <col min="9" max="9" width="6.28125" style="99" customWidth="1"/>
    <col min="10" max="10" width="5.28125" style="99" customWidth="1"/>
    <col min="11" max="11" width="5.140625" style="99" customWidth="1"/>
    <col min="12" max="12" width="5.421875" style="99" customWidth="1"/>
    <col min="13" max="13" width="4.421875" style="99" customWidth="1"/>
    <col min="14" max="14" width="9.140625" style="99" hidden="1" customWidth="1"/>
    <col min="15" max="16384" width="9.140625" style="99" customWidth="1"/>
  </cols>
  <sheetData>
    <row r="1" spans="1:13" ht="17.25" customHeight="1">
      <c r="A1" s="164" t="s">
        <v>67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</row>
    <row r="2" spans="1:13" ht="12.75" customHeigh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5" customHeight="1">
      <c r="A3" s="111" t="s">
        <v>64</v>
      </c>
      <c r="B3" s="112"/>
      <c r="C3" s="112"/>
      <c r="D3" s="112"/>
      <c r="E3" s="110"/>
      <c r="F3" s="110"/>
      <c r="G3" s="110"/>
      <c r="H3" s="113"/>
      <c r="I3" s="113"/>
      <c r="J3" s="110"/>
      <c r="K3" s="110" t="s">
        <v>43</v>
      </c>
      <c r="L3" s="110"/>
      <c r="M3" s="110"/>
    </row>
    <row r="4" spans="1:13" ht="15" customHeight="1">
      <c r="A4" s="167" t="s">
        <v>1</v>
      </c>
      <c r="B4" s="165">
        <v>1996</v>
      </c>
      <c r="C4" s="166"/>
      <c r="D4" s="166"/>
      <c r="E4" s="166"/>
      <c r="F4" s="166"/>
      <c r="G4" s="166"/>
      <c r="H4" s="166">
        <v>2008</v>
      </c>
      <c r="I4" s="166"/>
      <c r="J4" s="166"/>
      <c r="K4" s="166"/>
      <c r="L4" s="166"/>
      <c r="M4" s="166"/>
    </row>
    <row r="5" spans="1:13" ht="15" customHeight="1">
      <c r="A5" s="168"/>
      <c r="B5" s="165" t="s">
        <v>2</v>
      </c>
      <c r="C5" s="166" t="s">
        <v>35</v>
      </c>
      <c r="D5" s="166" t="s">
        <v>3</v>
      </c>
      <c r="E5" s="166"/>
      <c r="F5" s="166"/>
      <c r="G5" s="166"/>
      <c r="H5" s="166" t="s">
        <v>2</v>
      </c>
      <c r="I5" s="166" t="s">
        <v>35</v>
      </c>
      <c r="J5" s="166" t="s">
        <v>3</v>
      </c>
      <c r="K5" s="166"/>
      <c r="L5" s="166"/>
      <c r="M5" s="166"/>
    </row>
    <row r="6" spans="1:13" ht="14.25" customHeight="1">
      <c r="A6" s="169"/>
      <c r="B6" s="165"/>
      <c r="C6" s="166"/>
      <c r="D6" s="3" t="s">
        <v>52</v>
      </c>
      <c r="E6" s="3" t="s">
        <v>4</v>
      </c>
      <c r="F6" s="3" t="s">
        <v>5</v>
      </c>
      <c r="G6" s="3" t="s">
        <v>6</v>
      </c>
      <c r="H6" s="166"/>
      <c r="I6" s="166"/>
      <c r="J6" s="3" t="s">
        <v>52</v>
      </c>
      <c r="K6" s="3" t="s">
        <v>4</v>
      </c>
      <c r="L6" s="3" t="s">
        <v>5</v>
      </c>
      <c r="M6" s="3" t="s">
        <v>6</v>
      </c>
    </row>
    <row r="7" spans="1:13" ht="15" customHeight="1">
      <c r="A7" s="56" t="s">
        <v>7</v>
      </c>
      <c r="B7" s="31">
        <v>267183</v>
      </c>
      <c r="C7" s="31">
        <v>87439</v>
      </c>
      <c r="D7" s="31">
        <v>179744</v>
      </c>
      <c r="E7" s="31">
        <v>136398</v>
      </c>
      <c r="F7" s="31">
        <v>35381</v>
      </c>
      <c r="G7" s="32">
        <v>7965</v>
      </c>
      <c r="H7" s="34">
        <v>377069</v>
      </c>
      <c r="I7" s="34">
        <v>139598</v>
      </c>
      <c r="J7" s="34">
        <v>237471</v>
      </c>
      <c r="K7" s="34">
        <v>190871</v>
      </c>
      <c r="L7" s="34">
        <v>40437</v>
      </c>
      <c r="M7" s="35">
        <v>6163</v>
      </c>
    </row>
    <row r="8" spans="1:13" ht="15" customHeight="1">
      <c r="A8" s="73" t="s">
        <v>8</v>
      </c>
      <c r="B8" s="31">
        <f>B7/B7*100</f>
        <v>100</v>
      </c>
      <c r="C8" s="36">
        <f>C7/B7*100</f>
        <v>32.726258781434446</v>
      </c>
      <c r="D8" s="36">
        <f>D7/B7*100</f>
        <v>67.27374121856555</v>
      </c>
      <c r="E8" s="36">
        <f>E7/D7*100</f>
        <v>75.8845914189069</v>
      </c>
      <c r="F8" s="36">
        <f>F7/D7*100</f>
        <v>19.684106284493502</v>
      </c>
      <c r="G8" s="37">
        <f>G7/D7*100</f>
        <v>4.4313022965996085</v>
      </c>
      <c r="H8" s="101">
        <f>H7/H7*100</f>
        <v>100</v>
      </c>
      <c r="I8" s="36">
        <f>I7/H7*100</f>
        <v>37.021871328589725</v>
      </c>
      <c r="J8" s="36">
        <f>J7/H7*100</f>
        <v>62.978128671410275</v>
      </c>
      <c r="K8" s="36">
        <f>K7/J7*100</f>
        <v>80.3765512420464</v>
      </c>
      <c r="L8" s="36">
        <f>L7/J7*100</f>
        <v>17.02818449410665</v>
      </c>
      <c r="M8" s="37">
        <f>M7/J7*100</f>
        <v>2.595264263846954</v>
      </c>
    </row>
    <row r="9" spans="1:13" ht="12.75" customHeight="1">
      <c r="A9" s="89"/>
      <c r="B9" s="31"/>
      <c r="C9" s="31"/>
      <c r="D9" s="31"/>
      <c r="E9" s="31"/>
      <c r="F9" s="31"/>
      <c r="G9" s="32"/>
      <c r="H9" s="34"/>
      <c r="I9" s="34"/>
      <c r="J9" s="34"/>
      <c r="K9" s="34"/>
      <c r="L9" s="34"/>
      <c r="M9" s="35"/>
    </row>
    <row r="10" spans="1:13" ht="15" customHeight="1">
      <c r="A10" s="90" t="s">
        <v>47</v>
      </c>
      <c r="B10" s="33"/>
      <c r="C10" s="33"/>
      <c r="D10" s="33"/>
      <c r="E10" s="33"/>
      <c r="F10" s="33"/>
      <c r="G10" s="35"/>
      <c r="H10" s="34"/>
      <c r="I10" s="34"/>
      <c r="J10" s="34"/>
      <c r="K10" s="34"/>
      <c r="L10" s="34"/>
      <c r="M10" s="35"/>
    </row>
    <row r="11" spans="1:13" ht="15" customHeight="1">
      <c r="A11" s="89" t="s">
        <v>9</v>
      </c>
      <c r="B11" s="31">
        <v>174894</v>
      </c>
      <c r="C11" s="31">
        <v>63029</v>
      </c>
      <c r="D11" s="31">
        <v>111865</v>
      </c>
      <c r="E11" s="31">
        <v>83878</v>
      </c>
      <c r="F11" s="31">
        <v>22833</v>
      </c>
      <c r="G11" s="32">
        <v>5154</v>
      </c>
      <c r="H11" s="34">
        <v>225640</v>
      </c>
      <c r="I11" s="34">
        <v>101104</v>
      </c>
      <c r="J11" s="34">
        <v>124536</v>
      </c>
      <c r="K11" s="34">
        <v>98415</v>
      </c>
      <c r="L11" s="34">
        <v>22696</v>
      </c>
      <c r="M11" s="35">
        <v>3425</v>
      </c>
    </row>
    <row r="12" spans="1:13" ht="15" customHeight="1">
      <c r="A12" s="73" t="s">
        <v>68</v>
      </c>
      <c r="B12" s="31">
        <f>B11/B11*100</f>
        <v>100</v>
      </c>
      <c r="C12" s="36">
        <f>C11/B11*100</f>
        <v>36.03840040252953</v>
      </c>
      <c r="D12" s="36">
        <f>D11/B11*100</f>
        <v>63.96159959747047</v>
      </c>
      <c r="E12" s="36">
        <f>E11/D11*100</f>
        <v>74.98145085594243</v>
      </c>
      <c r="F12" s="36">
        <f>F11/D11*100</f>
        <v>20.411209940553345</v>
      </c>
      <c r="G12" s="37">
        <f>G11/D11*100</f>
        <v>4.607339203504224</v>
      </c>
      <c r="H12" s="101">
        <f>H11/H11*100</f>
        <v>100</v>
      </c>
      <c r="I12" s="36">
        <f>I11/H11*100</f>
        <v>44.80765821662826</v>
      </c>
      <c r="J12" s="36">
        <f>J11/H11*100</f>
        <v>55.192341783371745</v>
      </c>
      <c r="K12" s="36">
        <f>K11/J11*100</f>
        <v>79.02534206976296</v>
      </c>
      <c r="L12" s="36">
        <f>L11/J11*100</f>
        <v>18.22444915526434</v>
      </c>
      <c r="M12" s="37">
        <f>M11/J11*100</f>
        <v>2.7502087749726987</v>
      </c>
    </row>
    <row r="13" spans="1:13" ht="15" customHeight="1">
      <c r="A13" s="73" t="s">
        <v>69</v>
      </c>
      <c r="B13" s="36">
        <f aca="true" t="shared" si="0" ref="B13:M13">+B11/B7*100</f>
        <v>65.45850596781982</v>
      </c>
      <c r="C13" s="36">
        <f t="shared" si="0"/>
        <v>72.08339528128181</v>
      </c>
      <c r="D13" s="36">
        <f t="shared" si="0"/>
        <v>62.23573526793662</v>
      </c>
      <c r="E13" s="36">
        <f t="shared" si="0"/>
        <v>61.49503658411414</v>
      </c>
      <c r="F13" s="36">
        <f t="shared" si="0"/>
        <v>64.53463723467398</v>
      </c>
      <c r="G13" s="37">
        <f t="shared" si="0"/>
        <v>64.70809792843691</v>
      </c>
      <c r="H13" s="36">
        <f t="shared" si="0"/>
        <v>59.840506644672466</v>
      </c>
      <c r="I13" s="36">
        <f t="shared" si="0"/>
        <v>72.42510637688218</v>
      </c>
      <c r="J13" s="36">
        <f t="shared" si="0"/>
        <v>52.4426140455045</v>
      </c>
      <c r="K13" s="36">
        <f t="shared" si="0"/>
        <v>51.56100193324286</v>
      </c>
      <c r="L13" s="36">
        <f t="shared" si="0"/>
        <v>56.12681455103</v>
      </c>
      <c r="M13" s="37">
        <f t="shared" si="0"/>
        <v>55.57358429336362</v>
      </c>
    </row>
    <row r="14" spans="1:13" ht="12.75" customHeight="1">
      <c r="A14" s="89"/>
      <c r="B14" s="38"/>
      <c r="C14" s="38"/>
      <c r="D14" s="38"/>
      <c r="E14" s="38"/>
      <c r="F14" s="38"/>
      <c r="G14" s="39"/>
      <c r="H14" s="34"/>
      <c r="I14" s="34"/>
      <c r="J14" s="34"/>
      <c r="K14" s="34"/>
      <c r="L14" s="34"/>
      <c r="M14" s="35"/>
    </row>
    <row r="15" spans="1:13" ht="15" customHeight="1">
      <c r="A15" s="89" t="s">
        <v>11</v>
      </c>
      <c r="B15" s="31">
        <v>61844</v>
      </c>
      <c r="C15" s="31">
        <v>1095</v>
      </c>
      <c r="D15" s="31">
        <v>60749</v>
      </c>
      <c r="E15" s="31">
        <v>45540</v>
      </c>
      <c r="F15" s="31">
        <v>12403</v>
      </c>
      <c r="G15" s="32">
        <v>2806</v>
      </c>
      <c r="H15" s="34">
        <v>101748</v>
      </c>
      <c r="I15" s="34">
        <v>1870</v>
      </c>
      <c r="J15" s="34">
        <v>99878</v>
      </c>
      <c r="K15" s="34">
        <v>79884</v>
      </c>
      <c r="L15" s="34">
        <v>17281</v>
      </c>
      <c r="M15" s="35">
        <v>2713</v>
      </c>
    </row>
    <row r="16" spans="1:13" ht="15" customHeight="1">
      <c r="A16" s="73" t="s">
        <v>70</v>
      </c>
      <c r="B16" s="31">
        <f>B15/B15*100</f>
        <v>100</v>
      </c>
      <c r="C16" s="36">
        <f>C15/B15*100</f>
        <v>1.7705840501908026</v>
      </c>
      <c r="D16" s="36">
        <f>D15/B15*100</f>
        <v>98.2294159498092</v>
      </c>
      <c r="E16" s="36">
        <f>E15/D15*100</f>
        <v>74.96419694151344</v>
      </c>
      <c r="F16" s="36">
        <f>F15/D15*100</f>
        <v>20.416796984312498</v>
      </c>
      <c r="G16" s="37">
        <f>G15/D15*100</f>
        <v>4.61900607417406</v>
      </c>
      <c r="H16" s="101">
        <f>H15/H15*100</f>
        <v>100</v>
      </c>
      <c r="I16" s="36">
        <f>I15/H15*100</f>
        <v>1.8378739631245824</v>
      </c>
      <c r="J16" s="36">
        <f>J15/H15*100</f>
        <v>98.16212603687542</v>
      </c>
      <c r="K16" s="36">
        <f>K15/J15*100</f>
        <v>79.98157752457999</v>
      </c>
      <c r="L16" s="36">
        <f>L15/J15*100</f>
        <v>17.3021085724584</v>
      </c>
      <c r="M16" s="37">
        <f>M15/J15*100</f>
        <v>2.716313902961613</v>
      </c>
    </row>
    <row r="17" spans="1:13" ht="15" customHeight="1">
      <c r="A17" s="73" t="s">
        <v>69</v>
      </c>
      <c r="B17" s="36">
        <f aca="true" t="shared" si="1" ref="B17:M17">+B15/B7*100</f>
        <v>23.14668223651954</v>
      </c>
      <c r="C17" s="36">
        <f t="shared" si="1"/>
        <v>1.25230160454717</v>
      </c>
      <c r="D17" s="36">
        <f t="shared" si="1"/>
        <v>33.79751201709097</v>
      </c>
      <c r="E17" s="36">
        <f t="shared" si="1"/>
        <v>33.387586328245284</v>
      </c>
      <c r="F17" s="36">
        <f t="shared" si="1"/>
        <v>35.055538283259374</v>
      </c>
      <c r="G17" s="37">
        <f t="shared" si="1"/>
        <v>35.22912743251727</v>
      </c>
      <c r="H17" s="36">
        <f t="shared" si="1"/>
        <v>26.98392071477634</v>
      </c>
      <c r="I17" s="36">
        <f t="shared" si="1"/>
        <v>1.3395607386925312</v>
      </c>
      <c r="J17" s="36">
        <f t="shared" si="1"/>
        <v>42.059030365813086</v>
      </c>
      <c r="K17" s="36">
        <f t="shared" si="1"/>
        <v>41.85235054041735</v>
      </c>
      <c r="L17" s="36">
        <f t="shared" si="1"/>
        <v>42.735613423349896</v>
      </c>
      <c r="M17" s="37">
        <f t="shared" si="1"/>
        <v>44.02076910595489</v>
      </c>
    </row>
    <row r="18" spans="1:13" ht="12.75" customHeight="1">
      <c r="A18" s="89"/>
      <c r="B18" s="33"/>
      <c r="C18" s="38"/>
      <c r="D18" s="38"/>
      <c r="E18" s="38"/>
      <c r="F18" s="38"/>
      <c r="G18" s="39"/>
      <c r="H18" s="34"/>
      <c r="I18" s="34"/>
      <c r="J18" s="34"/>
      <c r="K18" s="34"/>
      <c r="L18" s="34"/>
      <c r="M18" s="35"/>
    </row>
    <row r="19" spans="1:13" ht="15" customHeight="1">
      <c r="A19" s="89" t="s">
        <v>13</v>
      </c>
      <c r="B19" s="31">
        <v>30445</v>
      </c>
      <c r="C19" s="31">
        <v>23315</v>
      </c>
      <c r="D19" s="31">
        <v>7130</v>
      </c>
      <c r="E19" s="31">
        <v>6980</v>
      </c>
      <c r="F19" s="31">
        <v>145</v>
      </c>
      <c r="G19" s="32">
        <v>5</v>
      </c>
      <c r="H19" s="34">
        <v>49681</v>
      </c>
      <c r="I19" s="34">
        <v>36624</v>
      </c>
      <c r="J19" s="34">
        <v>13057</v>
      </c>
      <c r="K19" s="34">
        <v>12572</v>
      </c>
      <c r="L19" s="34">
        <v>460</v>
      </c>
      <c r="M19" s="102">
        <v>25</v>
      </c>
    </row>
    <row r="20" spans="1:13" ht="15" customHeight="1">
      <c r="A20" s="73" t="s">
        <v>68</v>
      </c>
      <c r="B20" s="31">
        <f>B19/B19*100</f>
        <v>100</v>
      </c>
      <c r="C20" s="36">
        <f>C19/B19*100</f>
        <v>76.58071932993924</v>
      </c>
      <c r="D20" s="36">
        <f>D19/B19*100</f>
        <v>23.419280670060765</v>
      </c>
      <c r="E20" s="36">
        <f>E19/D19*100</f>
        <v>97.89621318373072</v>
      </c>
      <c r="F20" s="36">
        <f>F19/D19*100</f>
        <v>2.0336605890603083</v>
      </c>
      <c r="G20" s="37">
        <f>G19/D19*100</f>
        <v>0.07012622720897616</v>
      </c>
      <c r="H20" s="101">
        <f>H19/H19*100</f>
        <v>100</v>
      </c>
      <c r="I20" s="36">
        <f>I19/H19*100</f>
        <v>73.71832290010265</v>
      </c>
      <c r="J20" s="36">
        <f>J19/H19*100</f>
        <v>26.281677099897344</v>
      </c>
      <c r="K20" s="36">
        <f>K19/J19*100</f>
        <v>96.28551734701692</v>
      </c>
      <c r="L20" s="36">
        <f>L19/J19*100</f>
        <v>3.523014474994256</v>
      </c>
      <c r="M20" s="37">
        <f>M19/J19*100</f>
        <v>0.19146817798881827</v>
      </c>
    </row>
    <row r="21" spans="1:13" ht="15" customHeight="1">
      <c r="A21" s="73" t="s">
        <v>69</v>
      </c>
      <c r="B21" s="36">
        <f aca="true" t="shared" si="2" ref="B21:M21">+B19/B7*100</f>
        <v>11.394811795660651</v>
      </c>
      <c r="C21" s="36">
        <f t="shared" si="2"/>
        <v>26.664303114171023</v>
      </c>
      <c r="D21" s="36">
        <f t="shared" si="2"/>
        <v>3.9667527149724053</v>
      </c>
      <c r="E21" s="36">
        <f t="shared" si="2"/>
        <v>5.117377087640581</v>
      </c>
      <c r="F21" s="36">
        <f t="shared" si="2"/>
        <v>0.4098244820666459</v>
      </c>
      <c r="G21" s="37">
        <f t="shared" si="2"/>
        <v>0.06277463904582549</v>
      </c>
      <c r="H21" s="36">
        <f t="shared" si="2"/>
        <v>13.175572640551197</v>
      </c>
      <c r="I21" s="36">
        <f t="shared" si="2"/>
        <v>26.235332884425276</v>
      </c>
      <c r="J21" s="36">
        <f t="shared" si="2"/>
        <v>5.498355588682408</v>
      </c>
      <c r="K21" s="36">
        <f t="shared" si="2"/>
        <v>6.58664752633978</v>
      </c>
      <c r="L21" s="36">
        <f t="shared" si="2"/>
        <v>1.1375720256201003</v>
      </c>
      <c r="M21" s="37">
        <f t="shared" si="2"/>
        <v>0.4056466006814863</v>
      </c>
    </row>
    <row r="22" spans="1:13" ht="12.75" customHeight="1">
      <c r="A22" s="89"/>
      <c r="B22" s="31"/>
      <c r="C22" s="31"/>
      <c r="D22" s="31"/>
      <c r="E22" s="31"/>
      <c r="F22" s="31"/>
      <c r="G22" s="32"/>
      <c r="H22" s="34"/>
      <c r="I22" s="34"/>
      <c r="J22" s="34"/>
      <c r="K22" s="34"/>
      <c r="L22" s="34"/>
      <c r="M22" s="35"/>
    </row>
    <row r="23" spans="1:13" ht="15" customHeight="1">
      <c r="A23" s="17" t="s">
        <v>14</v>
      </c>
      <c r="B23" s="31">
        <v>91792</v>
      </c>
      <c r="C23" s="31">
        <v>46242</v>
      </c>
      <c r="D23" s="31">
        <v>45550</v>
      </c>
      <c r="E23" s="31">
        <v>44078</v>
      </c>
      <c r="F23" s="31">
        <v>1276</v>
      </c>
      <c r="G23" s="32">
        <v>196</v>
      </c>
      <c r="H23" s="34">
        <v>180907</v>
      </c>
      <c r="I23" s="34">
        <v>81088</v>
      </c>
      <c r="J23" s="34">
        <v>99819</v>
      </c>
      <c r="K23" s="34">
        <v>90662</v>
      </c>
      <c r="L23" s="34">
        <v>8266</v>
      </c>
      <c r="M23" s="35">
        <v>891</v>
      </c>
    </row>
    <row r="24" spans="1:13" ht="15" customHeight="1">
      <c r="A24" s="73" t="s">
        <v>12</v>
      </c>
      <c r="B24" s="31">
        <f>B23/B23*100</f>
        <v>100</v>
      </c>
      <c r="C24" s="36">
        <f>C23/B23*100</f>
        <v>50.376939166811916</v>
      </c>
      <c r="D24" s="36">
        <f>D23/B23*100</f>
        <v>49.62306083318808</v>
      </c>
      <c r="E24" s="36">
        <f>E23/D23*100</f>
        <v>96.76838638858398</v>
      </c>
      <c r="F24" s="36">
        <f>F23/D23*100</f>
        <v>2.801317233809001</v>
      </c>
      <c r="G24" s="37">
        <f>G23/D23*100</f>
        <v>0.4302963776070252</v>
      </c>
      <c r="H24" s="101">
        <f>H23/H23*100</f>
        <v>100</v>
      </c>
      <c r="I24" s="36">
        <f>I23/H23*100</f>
        <v>44.82303061794182</v>
      </c>
      <c r="J24" s="36">
        <f>J23/H23*100</f>
        <v>55.17696938205818</v>
      </c>
      <c r="K24" s="36">
        <f>K23/J23*100</f>
        <v>90.82639577635521</v>
      </c>
      <c r="L24" s="36">
        <f>L23/J23*100</f>
        <v>8.280988589346718</v>
      </c>
      <c r="M24" s="37">
        <f>M23/J23*100</f>
        <v>0.8926156342980796</v>
      </c>
    </row>
    <row r="25" spans="1:13" ht="15" customHeight="1">
      <c r="A25" s="73" t="s">
        <v>10</v>
      </c>
      <c r="B25" s="36">
        <f aca="true" t="shared" si="3" ref="B25:M25">+B23/B7*100</f>
        <v>34.35547920339243</v>
      </c>
      <c r="C25" s="36">
        <f t="shared" si="3"/>
        <v>52.884868308192004</v>
      </c>
      <c r="D25" s="36">
        <f t="shared" si="3"/>
        <v>25.341596937867187</v>
      </c>
      <c r="E25" s="36">
        <f t="shared" si="3"/>
        <v>32.31572310444435</v>
      </c>
      <c r="F25" s="36">
        <f t="shared" si="3"/>
        <v>3.606455442186484</v>
      </c>
      <c r="G25" s="37">
        <f t="shared" si="3"/>
        <v>2.460765850596359</v>
      </c>
      <c r="H25" s="36">
        <f t="shared" si="3"/>
        <v>47.97716067881475</v>
      </c>
      <c r="I25" s="36">
        <f t="shared" si="3"/>
        <v>58.086792074385016</v>
      </c>
      <c r="J25" s="36">
        <f t="shared" si="3"/>
        <v>42.034185226827695</v>
      </c>
      <c r="K25" s="36">
        <f t="shared" si="3"/>
        <v>47.49909624825144</v>
      </c>
      <c r="L25" s="36">
        <f t="shared" si="3"/>
        <v>20.441674703860325</v>
      </c>
      <c r="M25" s="37">
        <f t="shared" si="3"/>
        <v>14.457244848288173</v>
      </c>
    </row>
    <row r="26" spans="1:13" ht="12.75" customHeight="1">
      <c r="A26" s="89"/>
      <c r="B26" s="31"/>
      <c r="C26" s="31"/>
      <c r="D26" s="31"/>
      <c r="E26" s="31"/>
      <c r="F26" s="31"/>
      <c r="G26" s="32"/>
      <c r="H26" s="34"/>
      <c r="I26" s="34"/>
      <c r="J26" s="34"/>
      <c r="K26" s="34"/>
      <c r="L26" s="34"/>
      <c r="M26" s="35"/>
    </row>
    <row r="27" spans="1:13" ht="15" customHeight="1">
      <c r="A27" s="91" t="s">
        <v>15</v>
      </c>
      <c r="B27" s="31">
        <v>353173</v>
      </c>
      <c r="C27" s="31">
        <v>12054</v>
      </c>
      <c r="D27" s="31">
        <v>341119</v>
      </c>
      <c r="E27" s="31">
        <v>109432</v>
      </c>
      <c r="F27" s="31">
        <v>138456</v>
      </c>
      <c r="G27" s="32">
        <v>93231</v>
      </c>
      <c r="H27" s="34">
        <v>377113</v>
      </c>
      <c r="I27" s="34">
        <v>22168</v>
      </c>
      <c r="J27" s="34">
        <v>354945</v>
      </c>
      <c r="K27" s="34">
        <v>143301</v>
      </c>
      <c r="L27" s="34">
        <v>145200</v>
      </c>
      <c r="M27" s="35">
        <v>66444</v>
      </c>
    </row>
    <row r="28" spans="1:13" ht="15" customHeight="1">
      <c r="A28" s="73" t="s">
        <v>12</v>
      </c>
      <c r="B28" s="31">
        <f>B27/B27*100</f>
        <v>100</v>
      </c>
      <c r="C28" s="36">
        <f>C27/B27*100</f>
        <v>3.4130581896124563</v>
      </c>
      <c r="D28" s="36">
        <f>D27/B27*100</f>
        <v>96.58694181038754</v>
      </c>
      <c r="E28" s="36">
        <f>E27/D27*100</f>
        <v>32.08030042301953</v>
      </c>
      <c r="F28" s="36">
        <f>F27/D27*100</f>
        <v>40.58876814249573</v>
      </c>
      <c r="G28" s="37">
        <f>G27/D27*100</f>
        <v>27.33093143448474</v>
      </c>
      <c r="H28" s="101">
        <f>H27/H27*100</f>
        <v>100</v>
      </c>
      <c r="I28" s="36">
        <f>I27/H27*100</f>
        <v>5.878344156791201</v>
      </c>
      <c r="J28" s="36">
        <f>J27/H27*100</f>
        <v>94.1216558432088</v>
      </c>
      <c r="K28" s="36">
        <f>K27/J27*100</f>
        <v>40.372733803828766</v>
      </c>
      <c r="L28" s="36">
        <f>L27/J27*100</f>
        <v>40.907746270548955</v>
      </c>
      <c r="M28" s="37">
        <f>M27/J27*100</f>
        <v>18.71951992562228</v>
      </c>
    </row>
    <row r="29" spans="1:13" ht="15" customHeight="1">
      <c r="A29" s="73" t="s">
        <v>16</v>
      </c>
      <c r="B29" s="36">
        <f aca="true" t="shared" si="4" ref="B29:G29">+B27/B32*100</f>
        <v>96.3284910837511</v>
      </c>
      <c r="C29" s="36">
        <f t="shared" si="4"/>
        <v>225.85722315907813</v>
      </c>
      <c r="D29" s="36">
        <f t="shared" si="4"/>
        <v>94.41512107767294</v>
      </c>
      <c r="E29" s="36">
        <f t="shared" si="4"/>
        <v>92.91220920359993</v>
      </c>
      <c r="F29" s="36">
        <f t="shared" si="4"/>
        <v>94.15636964549232</v>
      </c>
      <c r="G29" s="37">
        <f t="shared" si="4"/>
        <v>96.64448314466973</v>
      </c>
      <c r="H29" s="36">
        <f aca="true" t="shared" si="5" ref="H29:M29">+H27/H32*100</f>
        <v>90.54529389590651</v>
      </c>
      <c r="I29" s="36">
        <f t="shared" si="5"/>
        <v>209.54721618300405</v>
      </c>
      <c r="J29" s="36">
        <f t="shared" si="5"/>
        <v>87.44383018979484</v>
      </c>
      <c r="K29" s="36">
        <f t="shared" si="5"/>
        <v>83.67550712959395</v>
      </c>
      <c r="L29" s="36">
        <f t="shared" si="5"/>
        <v>89.71103408648588</v>
      </c>
      <c r="M29" s="37">
        <f t="shared" si="5"/>
        <v>91.26797708822681</v>
      </c>
    </row>
    <row r="30" spans="1:13" ht="15" customHeight="1">
      <c r="A30" s="73" t="s">
        <v>17</v>
      </c>
      <c r="B30" s="36">
        <f aca="true" t="shared" si="6" ref="B30:M30">+B27/B7</f>
        <v>1.3218393385806733</v>
      </c>
      <c r="C30" s="36">
        <f t="shared" si="6"/>
        <v>0.13785610539919257</v>
      </c>
      <c r="D30" s="36">
        <f t="shared" si="6"/>
        <v>1.8978046555100587</v>
      </c>
      <c r="E30" s="36">
        <f t="shared" si="6"/>
        <v>0.8022991539465388</v>
      </c>
      <c r="F30" s="36">
        <f t="shared" si="6"/>
        <v>3.9132867923461747</v>
      </c>
      <c r="G30" s="37">
        <f t="shared" si="6"/>
        <v>11.705084745762711</v>
      </c>
      <c r="H30" s="36">
        <f t="shared" si="6"/>
        <v>1.000116689518364</v>
      </c>
      <c r="I30" s="36">
        <f t="shared" si="6"/>
        <v>0.158798836659551</v>
      </c>
      <c r="J30" s="36">
        <f t="shared" si="6"/>
        <v>1.4946877724016827</v>
      </c>
      <c r="K30" s="36">
        <f t="shared" si="6"/>
        <v>0.7507740830194215</v>
      </c>
      <c r="L30" s="36">
        <f t="shared" si="6"/>
        <v>3.590770828696491</v>
      </c>
      <c r="M30" s="37">
        <f t="shared" si="6"/>
        <v>10.78111309427227</v>
      </c>
    </row>
    <row r="31" spans="1:13" ht="12.75" customHeight="1">
      <c r="A31" s="89"/>
      <c r="B31" s="31"/>
      <c r="C31" s="31"/>
      <c r="D31" s="31"/>
      <c r="E31" s="31"/>
      <c r="F31" s="31"/>
      <c r="G31" s="32"/>
      <c r="H31" s="34"/>
      <c r="I31" s="34"/>
      <c r="J31" s="34"/>
      <c r="K31" s="34"/>
      <c r="L31" s="34"/>
      <c r="M31" s="35"/>
    </row>
    <row r="32" spans="1:13" ht="15" customHeight="1">
      <c r="A32" s="90" t="s">
        <v>48</v>
      </c>
      <c r="B32" s="31">
        <v>366634</v>
      </c>
      <c r="C32" s="31">
        <v>5337</v>
      </c>
      <c r="D32" s="31">
        <v>361297</v>
      </c>
      <c r="E32" s="31">
        <v>117780</v>
      </c>
      <c r="F32" s="31">
        <v>147049</v>
      </c>
      <c r="G32" s="32">
        <v>96468</v>
      </c>
      <c r="H32" s="34">
        <v>416491</v>
      </c>
      <c r="I32" s="34">
        <v>10579</v>
      </c>
      <c r="J32" s="34">
        <v>405912</v>
      </c>
      <c r="K32" s="34">
        <v>171258</v>
      </c>
      <c r="L32" s="34">
        <v>161853</v>
      </c>
      <c r="M32" s="35">
        <v>72801</v>
      </c>
    </row>
    <row r="33" spans="1:13" ht="15" customHeight="1">
      <c r="A33" s="73" t="s">
        <v>12</v>
      </c>
      <c r="B33" s="31">
        <f>B32/B32*100</f>
        <v>100</v>
      </c>
      <c r="C33" s="36">
        <f>C32/B32*100</f>
        <v>1.4556751419671934</v>
      </c>
      <c r="D33" s="36">
        <f>D32/B32*100</f>
        <v>98.54432485803281</v>
      </c>
      <c r="E33" s="36">
        <f>E32/D32*100</f>
        <v>32.599218925150225</v>
      </c>
      <c r="F33" s="36">
        <f>F32/D32*100</f>
        <v>40.70031027105124</v>
      </c>
      <c r="G33" s="37">
        <f>G32/D32*100</f>
        <v>26.700470803798538</v>
      </c>
      <c r="H33" s="101">
        <f>H32/H32*100</f>
        <v>100</v>
      </c>
      <c r="I33" s="36">
        <f>I32/H32*100</f>
        <v>2.5400308770177507</v>
      </c>
      <c r="J33" s="36">
        <f>J32/H32*100</f>
        <v>97.45996912298224</v>
      </c>
      <c r="K33" s="36">
        <f>K32/J32*100</f>
        <v>42.190918228581566</v>
      </c>
      <c r="L33" s="36">
        <f>L32/J32*100</f>
        <v>39.8739135576184</v>
      </c>
      <c r="M33" s="37">
        <f>M32/J32*100</f>
        <v>17.935168213800033</v>
      </c>
    </row>
    <row r="34" spans="1:13" ht="15" customHeight="1">
      <c r="A34" s="73" t="s">
        <v>17</v>
      </c>
      <c r="B34" s="36">
        <f aca="true" t="shared" si="7" ref="B34:M34">+B32/B7</f>
        <v>1.3722205379833299</v>
      </c>
      <c r="C34" s="36">
        <f t="shared" si="7"/>
        <v>0.06103683710929905</v>
      </c>
      <c r="D34" s="36">
        <f t="shared" si="7"/>
        <v>2.0100643136905822</v>
      </c>
      <c r="E34" s="36">
        <f t="shared" si="7"/>
        <v>0.8635023973958562</v>
      </c>
      <c r="F34" s="36">
        <f t="shared" si="7"/>
        <v>4.156157259546084</v>
      </c>
      <c r="G34" s="37">
        <f t="shared" si="7"/>
        <v>12.111487758945387</v>
      </c>
      <c r="H34" s="36">
        <f t="shared" si="7"/>
        <v>1.104548504385139</v>
      </c>
      <c r="I34" s="36">
        <f t="shared" si="7"/>
        <v>0.07578188799266465</v>
      </c>
      <c r="J34" s="36">
        <f t="shared" si="7"/>
        <v>1.7093118738709148</v>
      </c>
      <c r="K34" s="36">
        <f t="shared" si="7"/>
        <v>0.897244735973511</v>
      </c>
      <c r="L34" s="36">
        <f t="shared" si="7"/>
        <v>4.002596631797611</v>
      </c>
      <c r="M34" s="37">
        <f t="shared" si="7"/>
        <v>11.812591270485154</v>
      </c>
    </row>
    <row r="35" spans="1:13" ht="12.75" customHeight="1">
      <c r="A35" s="92"/>
      <c r="B35" s="33"/>
      <c r="C35" s="33"/>
      <c r="D35" s="33"/>
      <c r="E35" s="33"/>
      <c r="F35" s="33"/>
      <c r="G35" s="33"/>
      <c r="H35" s="103"/>
      <c r="I35" s="34"/>
      <c r="J35" s="34"/>
      <c r="K35" s="34"/>
      <c r="L35" s="34"/>
      <c r="M35" s="35"/>
    </row>
    <row r="36" spans="1:13" ht="15" customHeight="1">
      <c r="A36" s="88" t="s">
        <v>49</v>
      </c>
      <c r="B36" s="31">
        <v>19272</v>
      </c>
      <c r="C36" s="31">
        <v>3782</v>
      </c>
      <c r="D36" s="31">
        <v>15490</v>
      </c>
      <c r="E36" s="31">
        <v>9312</v>
      </c>
      <c r="F36" s="31">
        <v>4545</v>
      </c>
      <c r="G36" s="32">
        <v>1633</v>
      </c>
      <c r="H36" s="34">
        <v>29953</v>
      </c>
      <c r="I36" s="34">
        <v>7432</v>
      </c>
      <c r="J36" s="34">
        <v>22521</v>
      </c>
      <c r="K36" s="34">
        <v>15343</v>
      </c>
      <c r="L36" s="34">
        <v>5888</v>
      </c>
      <c r="M36" s="35">
        <v>1290</v>
      </c>
    </row>
    <row r="37" spans="1:13" ht="15" customHeight="1">
      <c r="A37" s="73" t="s">
        <v>12</v>
      </c>
      <c r="B37" s="31">
        <f>B36/B36*100</f>
        <v>100</v>
      </c>
      <c r="C37" s="36">
        <f>C36/B36*100</f>
        <v>19.624325446243255</v>
      </c>
      <c r="D37" s="36">
        <f>D36/B36*100</f>
        <v>80.37567455375675</v>
      </c>
      <c r="E37" s="36">
        <f>E36/D36*100</f>
        <v>60.11620400258231</v>
      </c>
      <c r="F37" s="36">
        <f>F36/D36*100</f>
        <v>29.34151065203357</v>
      </c>
      <c r="G37" s="37">
        <f>G36/D36*100</f>
        <v>10.54228534538412</v>
      </c>
      <c r="H37" s="101">
        <f>H36/H36*100</f>
        <v>100</v>
      </c>
      <c r="I37" s="36">
        <f>I36/H36*100</f>
        <v>24.81220578906954</v>
      </c>
      <c r="J37" s="36">
        <f>J36/H36*100</f>
        <v>75.18779421093046</v>
      </c>
      <c r="K37" s="36">
        <f>K36/J36*100</f>
        <v>68.12752542071844</v>
      </c>
      <c r="L37" s="36">
        <f>L36/J36*100</f>
        <v>26.14448736734603</v>
      </c>
      <c r="M37" s="37">
        <f>M36/J36*100</f>
        <v>5.7279872119355275</v>
      </c>
    </row>
    <row r="38" spans="1:13" ht="15" customHeight="1">
      <c r="A38" s="73" t="s">
        <v>18</v>
      </c>
      <c r="B38" s="36">
        <f aca="true" t="shared" si="8" ref="B38:M38">+B36/B32*100</f>
        <v>5.25646830353977</v>
      </c>
      <c r="C38" s="36">
        <f t="shared" si="8"/>
        <v>70.86378115045906</v>
      </c>
      <c r="D38" s="36">
        <f t="shared" si="8"/>
        <v>4.2873314752129135</v>
      </c>
      <c r="E38" s="36">
        <f t="shared" si="8"/>
        <v>7.906265919510953</v>
      </c>
      <c r="F38" s="36">
        <f t="shared" si="8"/>
        <v>3.0908064658719203</v>
      </c>
      <c r="G38" s="37">
        <f t="shared" si="8"/>
        <v>1.69278931873782</v>
      </c>
      <c r="H38" s="36">
        <f t="shared" si="8"/>
        <v>7.191752042661186</v>
      </c>
      <c r="I38" s="36">
        <f t="shared" si="8"/>
        <v>70.25238680404576</v>
      </c>
      <c r="J38" s="36">
        <f t="shared" si="8"/>
        <v>5.548246910660438</v>
      </c>
      <c r="K38" s="36">
        <f t="shared" si="8"/>
        <v>8.958997535881535</v>
      </c>
      <c r="L38" s="36">
        <f t="shared" si="8"/>
        <v>3.6378689304492347</v>
      </c>
      <c r="M38" s="37">
        <f t="shared" si="8"/>
        <v>1.7719536819549182</v>
      </c>
    </row>
    <row r="39" spans="1:13" ht="15" customHeight="1">
      <c r="A39" s="73" t="s">
        <v>17</v>
      </c>
      <c r="B39" s="36">
        <f aca="true" t="shared" si="9" ref="B39:M39">+B36/B7</f>
        <v>0.07213033763375663</v>
      </c>
      <c r="C39" s="36">
        <f t="shared" si="9"/>
        <v>0.04325301067029586</v>
      </c>
      <c r="D39" s="36">
        <f t="shared" si="9"/>
        <v>0.08617811999287876</v>
      </c>
      <c r="E39" s="36">
        <f t="shared" si="9"/>
        <v>0.06827079575946861</v>
      </c>
      <c r="F39" s="36">
        <f t="shared" si="9"/>
        <v>0.12845877730985558</v>
      </c>
      <c r="G39" s="37">
        <f t="shared" si="9"/>
        <v>0.20502197112366605</v>
      </c>
      <c r="H39" s="36">
        <f t="shared" si="9"/>
        <v>0.07943638962630181</v>
      </c>
      <c r="I39" s="36">
        <f t="shared" si="9"/>
        <v>0.05323858508001547</v>
      </c>
      <c r="J39" s="36">
        <f t="shared" si="9"/>
        <v>0.09483684323559509</v>
      </c>
      <c r="K39" s="36">
        <f t="shared" si="9"/>
        <v>0.08038413378669364</v>
      </c>
      <c r="L39" s="36">
        <f t="shared" si="9"/>
        <v>0.14560921927937284</v>
      </c>
      <c r="M39" s="37">
        <f t="shared" si="9"/>
        <v>0.20931364595164692</v>
      </c>
    </row>
    <row r="40" spans="1:13" ht="12.75" customHeight="1">
      <c r="A40" s="93"/>
      <c r="B40" s="31"/>
      <c r="C40" s="31"/>
      <c r="D40" s="31"/>
      <c r="E40" s="31"/>
      <c r="F40" s="31"/>
      <c r="G40" s="32"/>
      <c r="H40" s="34"/>
      <c r="I40" s="34"/>
      <c r="J40" s="34"/>
      <c r="K40" s="34"/>
      <c r="L40" s="34"/>
      <c r="M40" s="35"/>
    </row>
    <row r="41" spans="1:13" ht="15" customHeight="1">
      <c r="A41" s="88" t="s">
        <v>50</v>
      </c>
      <c r="B41" s="31">
        <v>332994</v>
      </c>
      <c r="C41" s="31">
        <v>274</v>
      </c>
      <c r="D41" s="31">
        <v>332720</v>
      </c>
      <c r="E41" s="31">
        <v>104200</v>
      </c>
      <c r="F41" s="31">
        <v>137573</v>
      </c>
      <c r="G41" s="32">
        <v>90947</v>
      </c>
      <c r="H41" s="34">
        <v>361116</v>
      </c>
      <c r="I41" s="34">
        <v>160</v>
      </c>
      <c r="J41" s="34">
        <v>360956</v>
      </c>
      <c r="K41" s="34">
        <v>148456</v>
      </c>
      <c r="L41" s="34">
        <v>146311</v>
      </c>
      <c r="M41" s="35">
        <v>66189</v>
      </c>
    </row>
    <row r="42" spans="1:13" ht="15" customHeight="1">
      <c r="A42" s="73" t="s">
        <v>12</v>
      </c>
      <c r="B42" s="31">
        <f>B41/B41*100</f>
        <v>100</v>
      </c>
      <c r="C42" s="36">
        <f>C41/B41*100</f>
        <v>0.08228376487264036</v>
      </c>
      <c r="D42" s="36">
        <f>D41/B41*100</f>
        <v>99.91771623512736</v>
      </c>
      <c r="E42" s="36">
        <f>E41/D41*100</f>
        <v>31.317624428949266</v>
      </c>
      <c r="F42" s="36">
        <f>F41/D41*100</f>
        <v>41.347980283722045</v>
      </c>
      <c r="G42" s="37">
        <f>G41/D41*100</f>
        <v>27.334395287328682</v>
      </c>
      <c r="H42" s="101">
        <f>H41/H41*100</f>
        <v>100</v>
      </c>
      <c r="I42" s="36">
        <f>I41/H41*100</f>
        <v>0.04430709245782519</v>
      </c>
      <c r="J42" s="36">
        <f>J41/H41*100</f>
        <v>99.95569290754217</v>
      </c>
      <c r="K42" s="36">
        <f>K41/J41*100</f>
        <v>41.128558605481004</v>
      </c>
      <c r="L42" s="36">
        <f>L41/J41*100</f>
        <v>40.5343033499928</v>
      </c>
      <c r="M42" s="37">
        <f>M41/J41*100</f>
        <v>18.337138044526203</v>
      </c>
    </row>
    <row r="43" spans="1:13" ht="15" customHeight="1">
      <c r="A43" s="73" t="s">
        <v>16</v>
      </c>
      <c r="B43" s="36">
        <f aca="true" t="shared" si="10" ref="B43:M43">+B41/B32*100</f>
        <v>90.8246371040329</v>
      </c>
      <c r="C43" s="36">
        <f t="shared" si="10"/>
        <v>5.133970395353195</v>
      </c>
      <c r="D43" s="36">
        <f t="shared" si="10"/>
        <v>92.09044082845969</v>
      </c>
      <c r="E43" s="36">
        <f t="shared" si="10"/>
        <v>88.47002886737985</v>
      </c>
      <c r="F43" s="36">
        <f t="shared" si="10"/>
        <v>93.55588953342084</v>
      </c>
      <c r="G43" s="37">
        <f t="shared" si="10"/>
        <v>94.27685864742713</v>
      </c>
      <c r="H43" s="36">
        <f t="shared" si="10"/>
        <v>86.70439457275188</v>
      </c>
      <c r="I43" s="36">
        <f t="shared" si="10"/>
        <v>1.5124302864164856</v>
      </c>
      <c r="J43" s="36">
        <f t="shared" si="10"/>
        <v>88.9246930369144</v>
      </c>
      <c r="K43" s="36">
        <f t="shared" si="10"/>
        <v>86.68558549089678</v>
      </c>
      <c r="L43" s="36">
        <f t="shared" si="10"/>
        <v>90.39745942305673</v>
      </c>
      <c r="M43" s="37">
        <f t="shared" si="10"/>
        <v>90.917707174352</v>
      </c>
    </row>
    <row r="44" spans="1:13" ht="15" customHeight="1">
      <c r="A44" s="87" t="s">
        <v>17</v>
      </c>
      <c r="B44" s="104">
        <f aca="true" t="shared" si="11" ref="B44:M44">+B41/B7</f>
        <v>1.2463143238903673</v>
      </c>
      <c r="C44" s="41">
        <f t="shared" si="11"/>
        <v>0.003133613147451366</v>
      </c>
      <c r="D44" s="41">
        <f t="shared" si="11"/>
        <v>1.8510770874132099</v>
      </c>
      <c r="E44" s="41">
        <f t="shared" si="11"/>
        <v>0.7639408202466312</v>
      </c>
      <c r="F44" s="41">
        <f t="shared" si="11"/>
        <v>3.888329894576185</v>
      </c>
      <c r="G44" s="41">
        <f t="shared" si="11"/>
        <v>11.418330194601381</v>
      </c>
      <c r="H44" s="104">
        <f>+H41/H7</f>
        <v>0.9576920934895204</v>
      </c>
      <c r="I44" s="41">
        <f t="shared" si="11"/>
        <v>0.0011461482256192783</v>
      </c>
      <c r="J44" s="41">
        <f t="shared" si="11"/>
        <v>1.5200003368832404</v>
      </c>
      <c r="K44" s="41">
        <f t="shared" si="11"/>
        <v>0.7777818526648889</v>
      </c>
      <c r="L44" s="41">
        <f t="shared" si="11"/>
        <v>3.618245666097881</v>
      </c>
      <c r="M44" s="42">
        <f t="shared" si="11"/>
        <v>10.739737141002758</v>
      </c>
    </row>
    <row r="45" spans="1:13" s="100" customFormat="1" ht="15" customHeight="1">
      <c r="A45" s="170" t="s">
        <v>53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</row>
    <row r="46" spans="1:13" ht="15" customHeight="1">
      <c r="A46" s="94" t="s">
        <v>19</v>
      </c>
      <c r="B46" s="43"/>
      <c r="C46" s="43"/>
      <c r="D46" s="31">
        <v>522900</v>
      </c>
      <c r="E46" s="31">
        <v>173831</v>
      </c>
      <c r="F46" s="31">
        <v>214546</v>
      </c>
      <c r="G46" s="32">
        <v>134523</v>
      </c>
      <c r="H46" s="44" t="s">
        <v>33</v>
      </c>
      <c r="I46" s="44" t="s">
        <v>33</v>
      </c>
      <c r="J46" s="34">
        <v>556721</v>
      </c>
      <c r="K46" s="34">
        <v>239916</v>
      </c>
      <c r="L46" s="34">
        <v>219065</v>
      </c>
      <c r="M46" s="35">
        <v>97740</v>
      </c>
    </row>
    <row r="47" spans="1:13" ht="15" customHeight="1">
      <c r="A47" s="73" t="s">
        <v>8</v>
      </c>
      <c r="B47" s="43"/>
      <c r="C47" s="43"/>
      <c r="D47" s="31">
        <f>+D46/$D$46*100</f>
        <v>100</v>
      </c>
      <c r="E47" s="36">
        <f>+E46/$D$46*100</f>
        <v>33.24364123159304</v>
      </c>
      <c r="F47" s="36">
        <f>+F46/$D$46*100</f>
        <v>41.030024861350164</v>
      </c>
      <c r="G47" s="37">
        <f>+G46/$D$46*100</f>
        <v>25.726333907056798</v>
      </c>
      <c r="H47" s="44"/>
      <c r="I47" s="44"/>
      <c r="J47" s="34">
        <v>100</v>
      </c>
      <c r="K47" s="97">
        <f>K46*100/J46</f>
        <v>43.09447640739257</v>
      </c>
      <c r="L47" s="97">
        <f>L46*100/J46</f>
        <v>39.349153346110526</v>
      </c>
      <c r="M47" s="39">
        <f>M46*100/J46</f>
        <v>17.5563702464969</v>
      </c>
    </row>
    <row r="48" spans="1:13" ht="15" customHeight="1">
      <c r="A48" s="93"/>
      <c r="B48" s="33"/>
      <c r="C48" s="33"/>
      <c r="D48" s="31"/>
      <c r="E48" s="31"/>
      <c r="F48" s="31"/>
      <c r="G48" s="32"/>
      <c r="H48" s="34"/>
      <c r="I48" s="34"/>
      <c r="J48" s="34"/>
      <c r="K48" s="34"/>
      <c r="L48" s="34"/>
      <c r="M48" s="35"/>
    </row>
    <row r="49" spans="1:13" ht="15" customHeight="1">
      <c r="A49" s="94" t="s">
        <v>63</v>
      </c>
      <c r="B49" s="45"/>
      <c r="C49" s="45"/>
      <c r="D49" s="101">
        <v>163.1</v>
      </c>
      <c r="E49" s="101">
        <v>174.5</v>
      </c>
      <c r="F49" s="101">
        <v>161.2</v>
      </c>
      <c r="G49" s="117">
        <v>153.3</v>
      </c>
      <c r="H49" s="119"/>
      <c r="I49" s="119"/>
      <c r="J49" s="120">
        <v>160.21</v>
      </c>
      <c r="K49" s="120">
        <v>168.58</v>
      </c>
      <c r="L49" s="120">
        <v>155.29</v>
      </c>
      <c r="M49" s="102">
        <v>152.42</v>
      </c>
    </row>
    <row r="50" spans="1:13" ht="15" customHeight="1">
      <c r="A50" s="95"/>
      <c r="B50" s="33"/>
      <c r="C50" s="33"/>
      <c r="D50" s="33"/>
      <c r="E50" s="33"/>
      <c r="F50" s="33"/>
      <c r="G50" s="35"/>
      <c r="H50" s="34"/>
      <c r="I50" s="34"/>
      <c r="J50" s="34"/>
      <c r="K50" s="34"/>
      <c r="L50" s="34"/>
      <c r="M50" s="35"/>
    </row>
    <row r="51" spans="1:13" ht="15" customHeight="1">
      <c r="A51" s="94" t="s">
        <v>20</v>
      </c>
      <c r="B51" s="31"/>
      <c r="C51" s="31"/>
      <c r="D51" s="31"/>
      <c r="E51" s="31"/>
      <c r="F51" s="31"/>
      <c r="G51" s="32"/>
      <c r="H51" s="34"/>
      <c r="I51" s="34"/>
      <c r="J51" s="34"/>
      <c r="K51" s="34"/>
      <c r="L51" s="34"/>
      <c r="M51" s="35"/>
    </row>
    <row r="52" spans="1:13" ht="15" customHeight="1">
      <c r="A52" s="73" t="s">
        <v>79</v>
      </c>
      <c r="B52" s="43"/>
      <c r="C52" s="43"/>
      <c r="D52" s="31">
        <v>114541</v>
      </c>
      <c r="E52" s="31">
        <v>82222</v>
      </c>
      <c r="F52" s="31">
        <v>26071</v>
      </c>
      <c r="G52" s="32">
        <v>6248</v>
      </c>
      <c r="H52" s="44"/>
      <c r="I52" s="44"/>
      <c r="J52" s="34">
        <v>177316</v>
      </c>
      <c r="K52" s="34">
        <v>139275</v>
      </c>
      <c r="L52" s="34">
        <v>32981</v>
      </c>
      <c r="M52" s="35">
        <v>5060</v>
      </c>
    </row>
    <row r="53" spans="1:13" ht="15" customHeight="1">
      <c r="A53" s="73" t="s">
        <v>82</v>
      </c>
      <c r="B53" s="43"/>
      <c r="C53" s="43"/>
      <c r="D53" s="36">
        <f>+D52/D7*100</f>
        <v>63.724519316361054</v>
      </c>
      <c r="E53" s="36">
        <f>+E52/E7*100</f>
        <v>60.280942535814305</v>
      </c>
      <c r="F53" s="36">
        <f>+F52/F7*100</f>
        <v>73.68644187558294</v>
      </c>
      <c r="G53" s="37">
        <f>+G52/G7*100</f>
        <v>78.44318895166353</v>
      </c>
      <c r="H53" s="44"/>
      <c r="I53" s="44"/>
      <c r="J53" s="36">
        <f>+J52/J7*100</f>
        <v>74.66848583616526</v>
      </c>
      <c r="K53" s="36">
        <f>+K52/K7*100</f>
        <v>72.96813030790429</v>
      </c>
      <c r="L53" s="36">
        <f>+L52/L7*100</f>
        <v>81.56144125429681</v>
      </c>
      <c r="M53" s="37">
        <f>+M52/M7*100</f>
        <v>82.10287197793282</v>
      </c>
    </row>
    <row r="54" spans="1:13" ht="15" customHeight="1">
      <c r="A54" s="73" t="s">
        <v>83</v>
      </c>
      <c r="B54" s="43"/>
      <c r="C54" s="43"/>
      <c r="D54" s="31">
        <v>178965</v>
      </c>
      <c r="E54" s="31">
        <v>55383</v>
      </c>
      <c r="F54" s="31">
        <v>73863</v>
      </c>
      <c r="G54" s="32">
        <v>49719</v>
      </c>
      <c r="H54" s="44"/>
      <c r="I54" s="44"/>
      <c r="J54" s="34">
        <v>253484</v>
      </c>
      <c r="K54" s="34">
        <v>104044</v>
      </c>
      <c r="L54" s="34">
        <v>102532</v>
      </c>
      <c r="M54" s="35">
        <v>46908</v>
      </c>
    </row>
    <row r="55" spans="1:13" ht="15" customHeight="1">
      <c r="A55" s="73" t="s">
        <v>84</v>
      </c>
      <c r="B55" s="43"/>
      <c r="C55" s="43"/>
      <c r="D55" s="36">
        <f>+D54/D41*100</f>
        <v>53.78847078624669</v>
      </c>
      <c r="E55" s="36">
        <f>+E54/E41*100</f>
        <v>53.15067178502879</v>
      </c>
      <c r="F55" s="36">
        <f>+F54/F41*100</f>
        <v>53.690040923727764</v>
      </c>
      <c r="G55" s="37">
        <f>+G54/G41*100</f>
        <v>54.668103400881826</v>
      </c>
      <c r="H55" s="44"/>
      <c r="I55" s="44"/>
      <c r="J55" s="36">
        <f>+J54/J41*100</f>
        <v>70.22573388446237</v>
      </c>
      <c r="K55" s="36">
        <f>+K54/K41*100</f>
        <v>70.08406531228108</v>
      </c>
      <c r="L55" s="36">
        <f>+L54/L41*100</f>
        <v>70.07812126224276</v>
      </c>
      <c r="M55" s="37">
        <f>+M54/M41*100</f>
        <v>70.86978198794361</v>
      </c>
    </row>
    <row r="56" spans="1:13" ht="8.25" customHeight="1">
      <c r="A56" s="73"/>
      <c r="B56" s="33"/>
      <c r="C56" s="33"/>
      <c r="D56" s="36"/>
      <c r="E56" s="36"/>
      <c r="F56" s="36"/>
      <c r="G56" s="36"/>
      <c r="H56" s="103"/>
      <c r="I56" s="33"/>
      <c r="J56" s="33"/>
      <c r="K56" s="33"/>
      <c r="L56" s="33"/>
      <c r="M56" s="35"/>
    </row>
    <row r="57" spans="1:13" ht="12.75" customHeight="1">
      <c r="A57" s="88" t="s">
        <v>51</v>
      </c>
      <c r="B57" s="33"/>
      <c r="C57" s="33"/>
      <c r="D57" s="33"/>
      <c r="E57" s="33"/>
      <c r="F57" s="33"/>
      <c r="G57" s="35"/>
      <c r="H57" s="34"/>
      <c r="I57" s="34"/>
      <c r="J57" s="34"/>
      <c r="K57" s="34"/>
      <c r="L57" s="34"/>
      <c r="M57" s="35"/>
    </row>
    <row r="58" spans="1:13" ht="15" customHeight="1">
      <c r="A58" s="96" t="s">
        <v>36</v>
      </c>
      <c r="B58" s="33"/>
      <c r="C58" s="33"/>
      <c r="D58" s="33"/>
      <c r="E58" s="33"/>
      <c r="F58" s="33"/>
      <c r="G58" s="35"/>
      <c r="H58" s="34"/>
      <c r="I58" s="34"/>
      <c r="J58" s="34"/>
      <c r="K58" s="34"/>
      <c r="L58" s="34"/>
      <c r="M58" s="35"/>
    </row>
    <row r="59" spans="1:13" ht="15" customHeight="1">
      <c r="A59" s="73" t="s">
        <v>79</v>
      </c>
      <c r="B59" s="31">
        <v>98174</v>
      </c>
      <c r="C59" s="31">
        <v>11570</v>
      </c>
      <c r="D59" s="31">
        <v>86604</v>
      </c>
      <c r="E59" s="31">
        <v>56248</v>
      </c>
      <c r="F59" s="31">
        <v>23928</v>
      </c>
      <c r="G59" s="32">
        <v>6428</v>
      </c>
      <c r="H59" s="34">
        <v>150491</v>
      </c>
      <c r="I59" s="34">
        <v>30530</v>
      </c>
      <c r="J59" s="34">
        <v>119961</v>
      </c>
      <c r="K59" s="34">
        <v>88813</v>
      </c>
      <c r="L59" s="34">
        <v>26485</v>
      </c>
      <c r="M59" s="35">
        <v>4663</v>
      </c>
    </row>
    <row r="60" spans="1:13" ht="15" customHeight="1">
      <c r="A60" s="73" t="s">
        <v>69</v>
      </c>
      <c r="B60" s="36">
        <f aca="true" t="shared" si="12" ref="B60:G60">+B59/B7*100</f>
        <v>36.74410422818817</v>
      </c>
      <c r="C60" s="36">
        <f t="shared" si="12"/>
        <v>13.232081794165076</v>
      </c>
      <c r="D60" s="36">
        <f t="shared" si="12"/>
        <v>48.18185864340395</v>
      </c>
      <c r="E60" s="36">
        <f t="shared" si="12"/>
        <v>41.23814132172026</v>
      </c>
      <c r="F60" s="36">
        <f t="shared" si="12"/>
        <v>67.62951866821176</v>
      </c>
      <c r="G60" s="37">
        <f t="shared" si="12"/>
        <v>80.70307595731325</v>
      </c>
      <c r="H60" s="36">
        <v>52.14</v>
      </c>
      <c r="I60" s="36">
        <f>+I59/I7*100</f>
        <v>21.869940830097853</v>
      </c>
      <c r="J60" s="36">
        <f>+J59/J7*100</f>
        <v>50.51606301401013</v>
      </c>
      <c r="K60" s="36">
        <f>+K59/K7*100</f>
        <v>46.53037915660315</v>
      </c>
      <c r="L60" s="36">
        <f>+L59/L7*100</f>
        <v>65.49694586640948</v>
      </c>
      <c r="M60" s="37">
        <f>+M59/M7*100</f>
        <v>75.66120395911082</v>
      </c>
    </row>
    <row r="61" spans="1:13" ht="15" customHeight="1">
      <c r="A61" s="73" t="s">
        <v>80</v>
      </c>
      <c r="B61" s="31">
        <v>235262</v>
      </c>
      <c r="C61" s="31">
        <v>19280</v>
      </c>
      <c r="D61" s="31">
        <v>215982</v>
      </c>
      <c r="E61" s="31">
        <v>114274</v>
      </c>
      <c r="F61" s="31">
        <v>72284</v>
      </c>
      <c r="G61" s="32">
        <v>29424</v>
      </c>
      <c r="H61" s="34">
        <v>319231</v>
      </c>
      <c r="I61" s="34">
        <v>51372</v>
      </c>
      <c r="J61" s="34">
        <v>267859</v>
      </c>
      <c r="K61" s="34">
        <v>171677</v>
      </c>
      <c r="L61" s="34">
        <v>75582</v>
      </c>
      <c r="M61" s="35">
        <v>20600</v>
      </c>
    </row>
    <row r="62" spans="1:13" ht="15" customHeight="1">
      <c r="A62" s="73" t="s">
        <v>68</v>
      </c>
      <c r="B62" s="31">
        <f>B61/B61*100</f>
        <v>100</v>
      </c>
      <c r="C62" s="36">
        <f>C61/B61*100</f>
        <v>8.195118633693498</v>
      </c>
      <c r="D62" s="36">
        <f>D61/B61*100</f>
        <v>91.8048813663065</v>
      </c>
      <c r="E62" s="36">
        <f>E61/D61*100</f>
        <v>52.909038716189315</v>
      </c>
      <c r="F62" s="36">
        <f>F61/D61*100</f>
        <v>33.467603781796626</v>
      </c>
      <c r="G62" s="37">
        <f>G61/D61*100</f>
        <v>13.623357502014057</v>
      </c>
      <c r="H62" s="101">
        <f>H61/H61*100</f>
        <v>100</v>
      </c>
      <c r="I62" s="36">
        <f>I61/H61*100</f>
        <v>16.09242210186354</v>
      </c>
      <c r="J62" s="36">
        <f>J61/H61*100</f>
        <v>83.90757789813645</v>
      </c>
      <c r="K62" s="36">
        <f>K61/J61*100</f>
        <v>64.09230229337076</v>
      </c>
      <c r="L62" s="36">
        <f>L61/J61*100</f>
        <v>28.217084361548427</v>
      </c>
      <c r="M62" s="37">
        <f>M61/J61*100</f>
        <v>7.690613345080807</v>
      </c>
    </row>
    <row r="63" spans="1:13" ht="15" customHeight="1">
      <c r="A63" s="73" t="s">
        <v>81</v>
      </c>
      <c r="B63" s="36">
        <f aca="true" t="shared" si="13" ref="B63:M63">+B61/B7</f>
        <v>0.8805275784761755</v>
      </c>
      <c r="C63" s="36">
        <f t="shared" si="13"/>
        <v>0.22049657475497203</v>
      </c>
      <c r="D63" s="36">
        <f t="shared" si="13"/>
        <v>1.2016089549581628</v>
      </c>
      <c r="E63" s="36">
        <f t="shared" si="13"/>
        <v>0.8377982081848707</v>
      </c>
      <c r="F63" s="36">
        <f t="shared" si="13"/>
        <v>2.043017438738306</v>
      </c>
      <c r="G63" s="37">
        <f t="shared" si="13"/>
        <v>3.6941619585687384</v>
      </c>
      <c r="H63" s="36">
        <f t="shared" si="13"/>
        <v>0.8466116281105049</v>
      </c>
      <c r="I63" s="36">
        <f t="shared" si="13"/>
        <v>0.36799954154070974</v>
      </c>
      <c r="J63" s="36">
        <f t="shared" si="13"/>
        <v>1.1279650988962864</v>
      </c>
      <c r="K63" s="36">
        <f t="shared" si="13"/>
        <v>0.8994399358729194</v>
      </c>
      <c r="L63" s="36">
        <f t="shared" si="13"/>
        <v>1.8691297574004007</v>
      </c>
      <c r="M63" s="37">
        <f t="shared" si="13"/>
        <v>3.342527989615447</v>
      </c>
    </row>
    <row r="64" spans="1:13" ht="18" customHeight="1">
      <c r="A64" s="88" t="s">
        <v>85</v>
      </c>
      <c r="B64" s="33"/>
      <c r="C64" s="33"/>
      <c r="D64" s="33"/>
      <c r="E64" s="33"/>
      <c r="F64" s="33"/>
      <c r="G64" s="35"/>
      <c r="H64" s="34"/>
      <c r="I64" s="34"/>
      <c r="J64" s="34"/>
      <c r="K64" s="34"/>
      <c r="L64" s="34"/>
      <c r="M64" s="35"/>
    </row>
    <row r="65" spans="1:13" ht="15" customHeight="1">
      <c r="A65" s="73" t="s">
        <v>71</v>
      </c>
      <c r="B65" s="31">
        <v>76446</v>
      </c>
      <c r="C65" s="31">
        <v>18687</v>
      </c>
      <c r="D65" s="31">
        <v>57759</v>
      </c>
      <c r="E65" s="31">
        <v>41884</v>
      </c>
      <c r="F65" s="31">
        <v>12786</v>
      </c>
      <c r="G65" s="32">
        <v>3089</v>
      </c>
      <c r="H65" s="34">
        <v>143803</v>
      </c>
      <c r="I65" s="34">
        <v>40305</v>
      </c>
      <c r="J65" s="34">
        <v>103498</v>
      </c>
      <c r="K65" s="34">
        <v>83394</v>
      </c>
      <c r="L65" s="34">
        <v>17586</v>
      </c>
      <c r="M65" s="35">
        <v>2518</v>
      </c>
    </row>
    <row r="66" spans="1:13" ht="15" customHeight="1">
      <c r="A66" s="73" t="s">
        <v>69</v>
      </c>
      <c r="B66" s="36">
        <f aca="true" t="shared" si="14" ref="B66:M66">+B65/B7*100</f>
        <v>28.61185030484724</v>
      </c>
      <c r="C66" s="36">
        <f t="shared" si="14"/>
        <v>21.37147039650499</v>
      </c>
      <c r="D66" s="36">
        <f t="shared" si="14"/>
        <v>32.13403507210255</v>
      </c>
      <c r="E66" s="36">
        <f t="shared" si="14"/>
        <v>30.70719512016305</v>
      </c>
      <c r="F66" s="36">
        <f t="shared" si="14"/>
        <v>36.138040191063</v>
      </c>
      <c r="G66" s="37">
        <f t="shared" si="14"/>
        <v>38.78217200251098</v>
      </c>
      <c r="H66" s="36">
        <f t="shared" si="14"/>
        <v>38.13705183931853</v>
      </c>
      <c r="I66" s="36">
        <f t="shared" si="14"/>
        <v>28.87219014599063</v>
      </c>
      <c r="J66" s="36">
        <f t="shared" si="14"/>
        <v>43.58342702898459</v>
      </c>
      <c r="K66" s="36">
        <f t="shared" si="14"/>
        <v>43.69128888097197</v>
      </c>
      <c r="L66" s="36">
        <f t="shared" si="14"/>
        <v>43.48987313598931</v>
      </c>
      <c r="M66" s="37">
        <f t="shared" si="14"/>
        <v>40.8567256206393</v>
      </c>
    </row>
    <row r="67" spans="1:13" ht="15" customHeight="1">
      <c r="A67" s="73" t="s">
        <v>78</v>
      </c>
      <c r="B67" s="31">
        <v>192250</v>
      </c>
      <c r="C67" s="31">
        <v>41138</v>
      </c>
      <c r="D67" s="31">
        <v>151112</v>
      </c>
      <c r="E67" s="31">
        <v>103924</v>
      </c>
      <c r="F67" s="31">
        <v>36533</v>
      </c>
      <c r="G67" s="32">
        <v>10655</v>
      </c>
      <c r="H67" s="34">
        <v>374071</v>
      </c>
      <c r="I67" s="34">
        <v>94472</v>
      </c>
      <c r="J67" s="34">
        <v>279599</v>
      </c>
      <c r="K67" s="34">
        <v>217888</v>
      </c>
      <c r="L67" s="34">
        <v>52759</v>
      </c>
      <c r="M67" s="35">
        <v>8952</v>
      </c>
    </row>
    <row r="68" spans="1:13" ht="15" customHeight="1">
      <c r="A68" s="73" t="s">
        <v>70</v>
      </c>
      <c r="B68" s="31">
        <f>B67/B67*100</f>
        <v>100</v>
      </c>
      <c r="C68" s="36">
        <f>C67/B67*100</f>
        <v>21.39817945383615</v>
      </c>
      <c r="D68" s="36">
        <f>D67/B67*100</f>
        <v>78.60182054616385</v>
      </c>
      <c r="E68" s="36">
        <f>E67/D67*100</f>
        <v>68.77283074805443</v>
      </c>
      <c r="F68" s="36">
        <f>F67/D67*100</f>
        <v>24.17610778760125</v>
      </c>
      <c r="G68" s="37">
        <f>G67/D67*100</f>
        <v>7.051061464344327</v>
      </c>
      <c r="H68" s="101">
        <f>H67/H67*100</f>
        <v>100</v>
      </c>
      <c r="I68" s="36">
        <f>I67/H67*100</f>
        <v>25.255098631008554</v>
      </c>
      <c r="J68" s="36">
        <f>J67/H67*100</f>
        <v>74.74490136899145</v>
      </c>
      <c r="K68" s="36">
        <f>K67/J67*100</f>
        <v>77.9287479568954</v>
      </c>
      <c r="L68" s="36">
        <f>L67/J67*100</f>
        <v>18.869523853804914</v>
      </c>
      <c r="M68" s="37">
        <f>M67/J67*100</f>
        <v>3.2017281892996756</v>
      </c>
    </row>
    <row r="69" spans="1:17" ht="15" customHeight="1">
      <c r="A69" s="73" t="s">
        <v>77</v>
      </c>
      <c r="B69" s="36">
        <f aca="true" t="shared" si="15" ref="B69:M69">+B67/B7</f>
        <v>0.7195442823832354</v>
      </c>
      <c r="C69" s="36">
        <f t="shared" si="15"/>
        <v>0.470476560802388</v>
      </c>
      <c r="D69" s="36">
        <f t="shared" si="15"/>
        <v>0.8407067829802386</v>
      </c>
      <c r="E69" s="36">
        <f t="shared" si="15"/>
        <v>0.7619173301661315</v>
      </c>
      <c r="F69" s="36">
        <f t="shared" si="15"/>
        <v>1.0325598485062604</v>
      </c>
      <c r="G69" s="37">
        <f t="shared" si="15"/>
        <v>1.337727558066541</v>
      </c>
      <c r="H69" s="36">
        <f t="shared" si="15"/>
        <v>0.9920492005441974</v>
      </c>
      <c r="I69" s="36">
        <f t="shared" si="15"/>
        <v>0.6767432198169028</v>
      </c>
      <c r="J69" s="36">
        <f t="shared" si="15"/>
        <v>1.17740271443671</v>
      </c>
      <c r="K69" s="36">
        <f t="shared" si="15"/>
        <v>1.1415458608169915</v>
      </c>
      <c r="L69" s="36">
        <f t="shared" si="15"/>
        <v>1.3047209239063233</v>
      </c>
      <c r="M69" s="37">
        <f t="shared" si="15"/>
        <v>1.4525393477202662</v>
      </c>
      <c r="Q69" s="100"/>
    </row>
    <row r="70" spans="1:17" ht="9.75" customHeight="1">
      <c r="A70" s="73"/>
      <c r="B70" s="36"/>
      <c r="C70" s="36"/>
      <c r="D70" s="36"/>
      <c r="E70" s="36"/>
      <c r="F70" s="36"/>
      <c r="G70" s="37"/>
      <c r="H70" s="36"/>
      <c r="I70" s="36"/>
      <c r="J70" s="36"/>
      <c r="K70" s="36"/>
      <c r="L70" s="36"/>
      <c r="M70" s="37"/>
      <c r="Q70" s="100"/>
    </row>
    <row r="71" spans="1:17" ht="15" customHeight="1">
      <c r="A71" s="88" t="s">
        <v>86</v>
      </c>
      <c r="B71" s="33"/>
      <c r="C71" s="33"/>
      <c r="D71" s="33"/>
      <c r="E71" s="33"/>
      <c r="F71" s="33"/>
      <c r="G71" s="35"/>
      <c r="H71" s="34"/>
      <c r="I71" s="34"/>
      <c r="J71" s="34"/>
      <c r="K71" s="34"/>
      <c r="L71" s="34"/>
      <c r="M71" s="35"/>
      <c r="Q71" s="100"/>
    </row>
    <row r="72" spans="1:13" ht="15" customHeight="1">
      <c r="A72" s="73" t="s">
        <v>71</v>
      </c>
      <c r="B72" s="31">
        <v>179735</v>
      </c>
      <c r="C72" s="31">
        <v>44710</v>
      </c>
      <c r="D72" s="31">
        <v>135025</v>
      </c>
      <c r="E72" s="31">
        <v>98500</v>
      </c>
      <c r="F72" s="31">
        <v>29566</v>
      </c>
      <c r="G72" s="32">
        <v>6959</v>
      </c>
      <c r="H72" s="34">
        <v>213736</v>
      </c>
      <c r="I72" s="34">
        <v>60209</v>
      </c>
      <c r="J72" s="34">
        <v>153527</v>
      </c>
      <c r="K72" s="34">
        <v>120530</v>
      </c>
      <c r="L72" s="34">
        <v>28622</v>
      </c>
      <c r="M72" s="35">
        <v>4375</v>
      </c>
    </row>
    <row r="73" spans="1:13" ht="15" customHeight="1">
      <c r="A73" s="73" t="s">
        <v>72</v>
      </c>
      <c r="B73" s="36">
        <f aca="true" t="shared" si="16" ref="B73:M73">+B72/B7*100</f>
        <v>67.27037274078066</v>
      </c>
      <c r="C73" s="36">
        <f t="shared" si="16"/>
        <v>51.13278971625933</v>
      </c>
      <c r="D73" s="36">
        <f t="shared" si="16"/>
        <v>75.12072725654264</v>
      </c>
      <c r="E73" s="36">
        <f t="shared" si="16"/>
        <v>72.21513511928327</v>
      </c>
      <c r="F73" s="36">
        <f t="shared" si="16"/>
        <v>83.5646250812583</v>
      </c>
      <c r="G73" s="37">
        <f t="shared" si="16"/>
        <v>87.3697426239799</v>
      </c>
      <c r="H73" s="36">
        <f t="shared" si="16"/>
        <v>56.68352476602425</v>
      </c>
      <c r="I73" s="36">
        <f t="shared" si="16"/>
        <v>43.130274072694455</v>
      </c>
      <c r="J73" s="36">
        <f t="shared" si="16"/>
        <v>64.65084157644513</v>
      </c>
      <c r="K73" s="36">
        <f t="shared" si="16"/>
        <v>63.147361306851224</v>
      </c>
      <c r="L73" s="36">
        <f t="shared" si="16"/>
        <v>70.78170982021416</v>
      </c>
      <c r="M73" s="37">
        <f t="shared" si="16"/>
        <v>70.9881551192601</v>
      </c>
    </row>
    <row r="74" spans="1:13" ht="15" customHeight="1">
      <c r="A74" s="73" t="s">
        <v>76</v>
      </c>
      <c r="B74" s="31">
        <v>1231838</v>
      </c>
      <c r="C74" s="31">
        <v>227493</v>
      </c>
      <c r="D74" s="31">
        <v>1004345</v>
      </c>
      <c r="E74" s="31">
        <v>630677</v>
      </c>
      <c r="F74" s="31">
        <v>277656</v>
      </c>
      <c r="G74" s="32">
        <v>96012</v>
      </c>
      <c r="H74" s="105">
        <v>1503137</v>
      </c>
      <c r="I74" s="105">
        <v>352234</v>
      </c>
      <c r="J74" s="105">
        <v>1150903</v>
      </c>
      <c r="K74" s="105">
        <v>835684</v>
      </c>
      <c r="L74" s="105">
        <v>263198</v>
      </c>
      <c r="M74" s="106">
        <v>52021</v>
      </c>
    </row>
    <row r="75" spans="1:13" ht="15" customHeight="1">
      <c r="A75" s="73" t="s">
        <v>68</v>
      </c>
      <c r="B75" s="31">
        <f>B74/B74*100</f>
        <v>100</v>
      </c>
      <c r="C75" s="36">
        <f>C74/B74*100</f>
        <v>18.46776930083339</v>
      </c>
      <c r="D75" s="36">
        <f>D74/B74*100</f>
        <v>81.5322306991666</v>
      </c>
      <c r="E75" s="36">
        <f>E74/D74*100</f>
        <v>62.794856349162885</v>
      </c>
      <c r="F75" s="36">
        <f>F74/D74*100</f>
        <v>27.645480387715377</v>
      </c>
      <c r="G75" s="37">
        <f>G74/D74*100</f>
        <v>9.559663263121736</v>
      </c>
      <c r="H75" s="101">
        <f>H74/H74*100</f>
        <v>100</v>
      </c>
      <c r="I75" s="36">
        <f>I74/H74*100</f>
        <v>23.43325990911008</v>
      </c>
      <c r="J75" s="36">
        <f>J74/H74*100</f>
        <v>76.56674009088992</v>
      </c>
      <c r="K75" s="36">
        <f>K74/J74*100</f>
        <v>72.61115836868963</v>
      </c>
      <c r="L75" s="36">
        <f>L74/J74*100</f>
        <v>22.868825609108672</v>
      </c>
      <c r="M75" s="37">
        <f>M74/J74*100</f>
        <v>4.520016022201697</v>
      </c>
    </row>
    <row r="76" spans="1:13" ht="15" customHeight="1">
      <c r="A76" s="73" t="s">
        <v>75</v>
      </c>
      <c r="B76" s="36">
        <f aca="true" t="shared" si="17" ref="B76:M76">+B74/B7</f>
        <v>4.610465486202341</v>
      </c>
      <c r="C76" s="36">
        <f t="shared" si="17"/>
        <v>2.6017337801209988</v>
      </c>
      <c r="D76" s="36">
        <f t="shared" si="17"/>
        <v>5.587641312088303</v>
      </c>
      <c r="E76" s="36">
        <f t="shared" si="17"/>
        <v>4.623799469200428</v>
      </c>
      <c r="F76" s="36">
        <f t="shared" si="17"/>
        <v>7.847601820185975</v>
      </c>
      <c r="G76" s="37">
        <f t="shared" si="17"/>
        <v>12.054237288135592</v>
      </c>
      <c r="H76" s="36">
        <f t="shared" si="17"/>
        <v>3.986371194661985</v>
      </c>
      <c r="I76" s="36">
        <f t="shared" si="17"/>
        <v>2.5232023381423803</v>
      </c>
      <c r="J76" s="36">
        <f t="shared" si="17"/>
        <v>4.846499151475338</v>
      </c>
      <c r="K76" s="36">
        <f t="shared" si="17"/>
        <v>4.378265949253684</v>
      </c>
      <c r="L76" s="36">
        <f t="shared" si="17"/>
        <v>6.5088409130252</v>
      </c>
      <c r="M76" s="37">
        <f t="shared" si="17"/>
        <v>8.44085672562064</v>
      </c>
    </row>
    <row r="77" spans="1:13" ht="20.25" customHeight="1">
      <c r="A77" s="88" t="s">
        <v>87</v>
      </c>
      <c r="B77" s="31"/>
      <c r="C77" s="31"/>
      <c r="D77" s="31"/>
      <c r="E77" s="31"/>
      <c r="F77" s="31"/>
      <c r="G77" s="32"/>
      <c r="H77" s="34"/>
      <c r="I77" s="34"/>
      <c r="J77" s="34"/>
      <c r="K77" s="34"/>
      <c r="L77" s="34"/>
      <c r="M77" s="35"/>
    </row>
    <row r="78" spans="1:13" ht="15" customHeight="1">
      <c r="A78" s="73" t="s">
        <v>71</v>
      </c>
      <c r="B78" s="31">
        <v>83044</v>
      </c>
      <c r="C78" s="31">
        <v>15345</v>
      </c>
      <c r="D78" s="31">
        <v>67699</v>
      </c>
      <c r="E78" s="31">
        <v>45311</v>
      </c>
      <c r="F78" s="31">
        <v>17484</v>
      </c>
      <c r="G78" s="32">
        <v>4904</v>
      </c>
      <c r="H78" s="34">
        <v>96846</v>
      </c>
      <c r="I78" s="34">
        <v>23056</v>
      </c>
      <c r="J78" s="34">
        <v>73790</v>
      </c>
      <c r="K78" s="34">
        <v>54322</v>
      </c>
      <c r="L78" s="34">
        <v>16551</v>
      </c>
      <c r="M78" s="35">
        <v>2917</v>
      </c>
    </row>
    <row r="79" spans="1:13" ht="15" customHeight="1">
      <c r="A79" s="73" t="s">
        <v>72</v>
      </c>
      <c r="B79" s="36">
        <f aca="true" t="shared" si="18" ref="B79:M79">+B78/B7*100</f>
        <v>31.081318796480318</v>
      </c>
      <c r="C79" s="36">
        <f t="shared" si="18"/>
        <v>17.54937728016103</v>
      </c>
      <c r="D79" s="36">
        <f t="shared" si="18"/>
        <v>37.66412230728147</v>
      </c>
      <c r="E79" s="36">
        <f t="shared" si="18"/>
        <v>33.219695303450195</v>
      </c>
      <c r="F79" s="36">
        <f t="shared" si="18"/>
        <v>49.41635341002233</v>
      </c>
      <c r="G79" s="37">
        <f t="shared" si="18"/>
        <v>61.56936597614564</v>
      </c>
      <c r="H79" s="36">
        <f t="shared" si="18"/>
        <v>25.683893398820906</v>
      </c>
      <c r="I79" s="36">
        <f t="shared" si="18"/>
        <v>16.515995931173798</v>
      </c>
      <c r="J79" s="36">
        <f t="shared" si="18"/>
        <v>31.073267893763873</v>
      </c>
      <c r="K79" s="36">
        <f t="shared" si="18"/>
        <v>28.460059411854076</v>
      </c>
      <c r="L79" s="36">
        <f t="shared" si="18"/>
        <v>40.93033607834409</v>
      </c>
      <c r="M79" s="37">
        <f t="shared" si="18"/>
        <v>47.33084536751582</v>
      </c>
    </row>
    <row r="80" spans="1:13" ht="15" customHeight="1">
      <c r="A80" s="73" t="s">
        <v>73</v>
      </c>
      <c r="B80" s="31">
        <v>348883</v>
      </c>
      <c r="C80" s="31">
        <v>58822</v>
      </c>
      <c r="D80" s="31">
        <v>290061</v>
      </c>
      <c r="E80" s="31">
        <v>173873</v>
      </c>
      <c r="F80" s="31">
        <v>83860</v>
      </c>
      <c r="G80" s="32">
        <v>32328</v>
      </c>
      <c r="H80" s="34">
        <v>516724</v>
      </c>
      <c r="I80" s="34">
        <v>113228</v>
      </c>
      <c r="J80" s="34">
        <v>403496</v>
      </c>
      <c r="K80" s="34">
        <v>273615</v>
      </c>
      <c r="L80" s="34">
        <v>104284</v>
      </c>
      <c r="M80" s="35">
        <v>25597</v>
      </c>
    </row>
    <row r="81" spans="1:13" ht="15" customHeight="1">
      <c r="A81" s="73" t="s">
        <v>68</v>
      </c>
      <c r="B81" s="31">
        <f>B80/B80*100</f>
        <v>100</v>
      </c>
      <c r="C81" s="36">
        <f>C80/B80*100</f>
        <v>16.860093498393443</v>
      </c>
      <c r="D81" s="36">
        <f>D80/B80*100</f>
        <v>83.13990650160655</v>
      </c>
      <c r="E81" s="36">
        <f>E80/D80*100</f>
        <v>59.94359807075064</v>
      </c>
      <c r="F81" s="36">
        <f>F80/D80*100</f>
        <v>28.911160066330876</v>
      </c>
      <c r="G81" s="37">
        <f>G80/D80*100</f>
        <v>11.145241862918489</v>
      </c>
      <c r="H81" s="101">
        <f>H80/H80*100</f>
        <v>100</v>
      </c>
      <c r="I81" s="36">
        <f>I80/H80*100</f>
        <v>21.912665175219264</v>
      </c>
      <c r="J81" s="36">
        <f>J80/H80*100</f>
        <v>78.08733482478073</v>
      </c>
      <c r="K81" s="36">
        <f>K80/J80*100</f>
        <v>67.81108115074251</v>
      </c>
      <c r="L81" s="36">
        <f>L80/J80*100</f>
        <v>25.845113706207744</v>
      </c>
      <c r="M81" s="37">
        <f>M80/J80*100</f>
        <v>6.343805143049745</v>
      </c>
    </row>
    <row r="82" spans="1:13" ht="15" customHeight="1">
      <c r="A82" s="87" t="s">
        <v>74</v>
      </c>
      <c r="B82" s="104">
        <f>+B80/B7</f>
        <v>1.3057829278060356</v>
      </c>
      <c r="C82" s="41">
        <f>+C80/C7</f>
        <v>0.6727204108006725</v>
      </c>
      <c r="D82" s="41">
        <f>+D80/D7</f>
        <v>1.6137451041481217</v>
      </c>
      <c r="E82" s="41">
        <f>+E80/E7</f>
        <v>1.2747474303142274</v>
      </c>
      <c r="F82" s="41">
        <f>+F80/F7</f>
        <v>2.370198694214409</v>
      </c>
      <c r="G82" s="42">
        <f>G80/G7</f>
        <v>4.058757062146893</v>
      </c>
      <c r="H82" s="41">
        <f aca="true" t="shared" si="19" ref="H82:M82">+H80/H7</f>
        <v>1.370369879252869</v>
      </c>
      <c r="I82" s="41">
        <f t="shared" si="19"/>
        <v>0.8111004455651227</v>
      </c>
      <c r="J82" s="41">
        <f t="shared" si="19"/>
        <v>1.6991380000084222</v>
      </c>
      <c r="K82" s="41">
        <f t="shared" si="19"/>
        <v>1.4335074474383223</v>
      </c>
      <c r="L82" s="41">
        <f t="shared" si="19"/>
        <v>2.5789252417340554</v>
      </c>
      <c r="M82" s="42">
        <f t="shared" si="19"/>
        <v>4.153334415057602</v>
      </c>
    </row>
    <row r="83" spans="1:13" ht="15" customHeight="1">
      <c r="A83" s="171" t="s">
        <v>53</v>
      </c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</row>
  </sheetData>
  <sheetProtection/>
  <mergeCells count="12">
    <mergeCell ref="A45:M45"/>
    <mergeCell ref="A83:M83"/>
    <mergeCell ref="H5:H6"/>
    <mergeCell ref="I5:I6"/>
    <mergeCell ref="J5:M5"/>
    <mergeCell ref="A1:M1"/>
    <mergeCell ref="B4:G4"/>
    <mergeCell ref="H4:M4"/>
    <mergeCell ref="B5:B6"/>
    <mergeCell ref="C5:C6"/>
    <mergeCell ref="D5:G5"/>
    <mergeCell ref="A4:A6"/>
  </mergeCells>
  <printOptions/>
  <pageMargins left="1" right="0.75" top="1" bottom="1" header="0.75" footer="0.75"/>
  <pageSetup firstPageNumber="21" useFirstPageNumber="1" horizontalDpi="600" verticalDpi="600" orientation="portrait" r:id="rId1"/>
  <headerFooter alignWithMargins="0">
    <oddFooter xml:space="preserve">&amp;L&amp;"Arial Narrow,Regular"&amp;9Zila Series : Natore&amp;C&amp;"Arial Narrow,Regular"&amp;P&amp;R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3"/>
  <sheetViews>
    <sheetView zoomScaleSheetLayoutView="75" zoomScalePageLayoutView="0" workbookViewId="0" topLeftCell="A10">
      <selection activeCell="B78" sqref="B78"/>
    </sheetView>
  </sheetViews>
  <sheetFormatPr defaultColWidth="9.140625" defaultRowHeight="15" customHeight="1"/>
  <cols>
    <col min="1" max="1" width="22.140625" style="100" customWidth="1"/>
    <col min="2" max="2" width="6.57421875" style="100" customWidth="1"/>
    <col min="3" max="3" width="6.140625" style="100" customWidth="1"/>
    <col min="4" max="4" width="5.421875" style="100" customWidth="1"/>
    <col min="5" max="5" width="4.28125" style="100" customWidth="1"/>
    <col min="6" max="6" width="5.57421875" style="100" customWidth="1"/>
    <col min="7" max="7" width="4.57421875" style="100" customWidth="1"/>
    <col min="8" max="8" width="6.421875" style="100" customWidth="1"/>
    <col min="9" max="9" width="6.28125" style="99" customWidth="1"/>
    <col min="10" max="10" width="5.00390625" style="99" customWidth="1"/>
    <col min="11" max="11" width="4.57421875" style="99" customWidth="1"/>
    <col min="12" max="12" width="5.7109375" style="99" customWidth="1"/>
    <col min="13" max="13" width="5.00390625" style="99" customWidth="1"/>
    <col min="14" max="16384" width="9.140625" style="99" customWidth="1"/>
  </cols>
  <sheetData>
    <row r="1" spans="1:13" ht="15" customHeight="1">
      <c r="A1" s="172" t="s">
        <v>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</row>
    <row r="2" spans="1:13" ht="12.75" customHeight="1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5" customHeight="1">
      <c r="A3" s="163" t="s">
        <v>55</v>
      </c>
      <c r="B3" s="115"/>
      <c r="C3" s="115"/>
      <c r="D3" s="115"/>
      <c r="E3" s="115"/>
      <c r="F3" s="115"/>
      <c r="G3" s="177" t="s">
        <v>56</v>
      </c>
      <c r="H3" s="177"/>
      <c r="I3" s="177"/>
      <c r="J3" s="177"/>
      <c r="K3" s="176" t="s">
        <v>42</v>
      </c>
      <c r="L3" s="176"/>
      <c r="M3" s="176"/>
    </row>
    <row r="4" spans="1:13" ht="15" customHeight="1">
      <c r="A4" s="173" t="s">
        <v>1</v>
      </c>
      <c r="B4" s="165">
        <v>1996</v>
      </c>
      <c r="C4" s="166"/>
      <c r="D4" s="166"/>
      <c r="E4" s="166"/>
      <c r="F4" s="166"/>
      <c r="G4" s="166"/>
      <c r="H4" s="166">
        <v>2008</v>
      </c>
      <c r="I4" s="166"/>
      <c r="J4" s="166"/>
      <c r="K4" s="166"/>
      <c r="L4" s="166"/>
      <c r="M4" s="166"/>
    </row>
    <row r="5" spans="1:13" ht="15" customHeight="1">
      <c r="A5" s="174"/>
      <c r="B5" s="165" t="s">
        <v>2</v>
      </c>
      <c r="C5" s="166" t="s">
        <v>35</v>
      </c>
      <c r="D5" s="166" t="s">
        <v>3</v>
      </c>
      <c r="E5" s="166"/>
      <c r="F5" s="166"/>
      <c r="G5" s="166"/>
      <c r="H5" s="166" t="s">
        <v>2</v>
      </c>
      <c r="I5" s="166" t="s">
        <v>35</v>
      </c>
      <c r="J5" s="166" t="s">
        <v>3</v>
      </c>
      <c r="K5" s="166"/>
      <c r="L5" s="166"/>
      <c r="M5" s="166"/>
    </row>
    <row r="6" spans="1:18" ht="14.25" customHeight="1">
      <c r="A6" s="175"/>
      <c r="B6" s="165"/>
      <c r="C6" s="166"/>
      <c r="D6" s="3" t="s">
        <v>52</v>
      </c>
      <c r="E6" s="3" t="s">
        <v>4</v>
      </c>
      <c r="F6" s="3" t="s">
        <v>5</v>
      </c>
      <c r="G6" s="3" t="s">
        <v>6</v>
      </c>
      <c r="H6" s="166"/>
      <c r="I6" s="166"/>
      <c r="J6" s="3" t="s">
        <v>52</v>
      </c>
      <c r="K6" s="3" t="s">
        <v>4</v>
      </c>
      <c r="L6" s="3" t="s">
        <v>5</v>
      </c>
      <c r="M6" s="3" t="s">
        <v>6</v>
      </c>
      <c r="P6" s="98"/>
      <c r="Q6" s="98"/>
      <c r="R6" s="98"/>
    </row>
    <row r="7" spans="1:13" ht="15" customHeight="1">
      <c r="A7" s="56" t="s">
        <v>7</v>
      </c>
      <c r="B7" s="31">
        <v>22456</v>
      </c>
      <c r="C7" s="31">
        <v>7598</v>
      </c>
      <c r="D7" s="31">
        <v>14858</v>
      </c>
      <c r="E7" s="31">
        <v>11485</v>
      </c>
      <c r="F7" s="31">
        <v>2810</v>
      </c>
      <c r="G7" s="32">
        <v>563</v>
      </c>
      <c r="H7" s="33">
        <v>30894</v>
      </c>
      <c r="I7" s="34">
        <v>10238</v>
      </c>
      <c r="J7" s="34">
        <v>20656</v>
      </c>
      <c r="K7" s="34">
        <v>17452</v>
      </c>
      <c r="L7" s="34">
        <v>2908</v>
      </c>
      <c r="M7" s="35">
        <v>296</v>
      </c>
    </row>
    <row r="8" spans="1:13" ht="15" customHeight="1">
      <c r="A8" s="73" t="s">
        <v>8</v>
      </c>
      <c r="B8" s="31">
        <f>B7/B7*100</f>
        <v>100</v>
      </c>
      <c r="C8" s="36">
        <f>C7/B7*100</f>
        <v>33.83505521909512</v>
      </c>
      <c r="D8" s="36">
        <f>D7/B7*100</f>
        <v>66.16494478090488</v>
      </c>
      <c r="E8" s="36">
        <f>E7/D7*100</f>
        <v>77.29842509086015</v>
      </c>
      <c r="F8" s="36">
        <f>F7/D7*100</f>
        <v>18.912370440166914</v>
      </c>
      <c r="G8" s="37">
        <f>G7/D7*100</f>
        <v>3.789204468972944</v>
      </c>
      <c r="H8" s="101">
        <f>H7/H7*100</f>
        <v>100</v>
      </c>
      <c r="I8" s="36">
        <f>I7/H7*100</f>
        <v>33.13912086489286</v>
      </c>
      <c r="J8" s="36">
        <f>J7/H7*100</f>
        <v>66.86087913510714</v>
      </c>
      <c r="K8" s="36">
        <f>K7/J7*100</f>
        <v>84.48876839659178</v>
      </c>
      <c r="L8" s="36">
        <f>L7/J7*100</f>
        <v>14.078233927188228</v>
      </c>
      <c r="M8" s="37">
        <f>M7/J7*100</f>
        <v>1.4329976762199845</v>
      </c>
    </row>
    <row r="9" spans="1:13" ht="12.75" customHeight="1">
      <c r="A9" s="89"/>
      <c r="B9" s="31"/>
      <c r="C9" s="31"/>
      <c r="D9" s="31"/>
      <c r="E9" s="31"/>
      <c r="F9" s="31"/>
      <c r="G9" s="32"/>
      <c r="H9" s="33"/>
      <c r="I9" s="34"/>
      <c r="J9" s="34"/>
      <c r="K9" s="34"/>
      <c r="L9" s="34"/>
      <c r="M9" s="35"/>
    </row>
    <row r="10" spans="1:13" ht="15" customHeight="1">
      <c r="A10" s="90" t="s">
        <v>47</v>
      </c>
      <c r="B10" s="33"/>
      <c r="C10" s="33"/>
      <c r="D10" s="33"/>
      <c r="E10" s="33"/>
      <c r="F10" s="33"/>
      <c r="G10" s="35"/>
      <c r="H10" s="33"/>
      <c r="I10" s="34"/>
      <c r="J10" s="34"/>
      <c r="K10" s="34"/>
      <c r="L10" s="34"/>
      <c r="M10" s="35"/>
    </row>
    <row r="11" spans="1:13" ht="15" customHeight="1">
      <c r="A11" s="89" t="s">
        <v>9</v>
      </c>
      <c r="B11" s="31">
        <v>14234</v>
      </c>
      <c r="C11" s="31">
        <v>5149</v>
      </c>
      <c r="D11" s="31">
        <v>9085</v>
      </c>
      <c r="E11" s="31">
        <v>6586</v>
      </c>
      <c r="F11" s="31">
        <v>2049</v>
      </c>
      <c r="G11" s="32">
        <v>450</v>
      </c>
      <c r="H11" s="33">
        <v>17652</v>
      </c>
      <c r="I11" s="34">
        <v>6721</v>
      </c>
      <c r="J11" s="34">
        <v>10931</v>
      </c>
      <c r="K11" s="34">
        <v>8775</v>
      </c>
      <c r="L11" s="34">
        <v>1931</v>
      </c>
      <c r="M11" s="35">
        <v>225</v>
      </c>
    </row>
    <row r="12" spans="1:13" ht="15" customHeight="1">
      <c r="A12" s="73" t="s">
        <v>68</v>
      </c>
      <c r="B12" s="31">
        <f>B11/B11*100</f>
        <v>100</v>
      </c>
      <c r="C12" s="36">
        <f>C11/B11*100</f>
        <v>36.17394969790642</v>
      </c>
      <c r="D12" s="36">
        <f>D11/B11*100</f>
        <v>63.82605030209357</v>
      </c>
      <c r="E12" s="36">
        <f>E11/D11*100</f>
        <v>72.49312052834343</v>
      </c>
      <c r="F12" s="36">
        <f>F11/D11*100</f>
        <v>22.553659878921298</v>
      </c>
      <c r="G12" s="37">
        <f>G11/D11*100</f>
        <v>4.953219592735278</v>
      </c>
      <c r="H12" s="101">
        <f>H11/H11*100</f>
        <v>100</v>
      </c>
      <c r="I12" s="36">
        <f>I11/H11*100</f>
        <v>38.07500566508044</v>
      </c>
      <c r="J12" s="36">
        <f>J11/H11*100</f>
        <v>61.92499433491956</v>
      </c>
      <c r="K12" s="36">
        <f>K11/J11*100</f>
        <v>80.27627847406458</v>
      </c>
      <c r="L12" s="36">
        <f>L11/J11*100</f>
        <v>17.665355411215806</v>
      </c>
      <c r="M12" s="37">
        <f>M11/J11*100</f>
        <v>2.058366114719605</v>
      </c>
    </row>
    <row r="13" spans="1:13" ht="15" customHeight="1">
      <c r="A13" s="73" t="s">
        <v>69</v>
      </c>
      <c r="B13" s="36">
        <f aca="true" t="shared" si="0" ref="B13:M13">+B11/B7*100</f>
        <v>63.386177413608834</v>
      </c>
      <c r="C13" s="36">
        <f t="shared" si="0"/>
        <v>67.76783364043169</v>
      </c>
      <c r="D13" s="36">
        <f t="shared" si="0"/>
        <v>61.145510835913306</v>
      </c>
      <c r="E13" s="36">
        <f t="shared" si="0"/>
        <v>57.344362211580325</v>
      </c>
      <c r="F13" s="36">
        <f t="shared" si="0"/>
        <v>72.91814946619218</v>
      </c>
      <c r="G13" s="37">
        <f t="shared" si="0"/>
        <v>79.92895204262878</v>
      </c>
      <c r="H13" s="36">
        <f t="shared" si="0"/>
        <v>57.13730821518741</v>
      </c>
      <c r="I13" s="36">
        <f t="shared" si="0"/>
        <v>65.64758741941785</v>
      </c>
      <c r="J13" s="36">
        <f t="shared" si="0"/>
        <v>52.91924864446166</v>
      </c>
      <c r="K13" s="36">
        <f t="shared" si="0"/>
        <v>50.28077011230805</v>
      </c>
      <c r="L13" s="36">
        <f t="shared" si="0"/>
        <v>66.40302613480054</v>
      </c>
      <c r="M13" s="37">
        <f t="shared" si="0"/>
        <v>76.01351351351352</v>
      </c>
    </row>
    <row r="14" spans="1:13" ht="12.75" customHeight="1">
      <c r="A14" s="89"/>
      <c r="B14" s="38"/>
      <c r="C14" s="38"/>
      <c r="D14" s="38"/>
      <c r="E14" s="38"/>
      <c r="F14" s="38"/>
      <c r="G14" s="39"/>
      <c r="H14" s="33"/>
      <c r="I14" s="34"/>
      <c r="J14" s="34"/>
      <c r="K14" s="34"/>
      <c r="L14" s="34"/>
      <c r="M14" s="35"/>
    </row>
    <row r="15" spans="1:13" ht="15" customHeight="1">
      <c r="A15" s="89" t="s">
        <v>11</v>
      </c>
      <c r="B15" s="31">
        <v>5162</v>
      </c>
      <c r="C15" s="31">
        <v>191</v>
      </c>
      <c r="D15" s="31">
        <v>4971</v>
      </c>
      <c r="E15" s="31">
        <v>4107</v>
      </c>
      <c r="F15" s="31">
        <v>751</v>
      </c>
      <c r="G15" s="32">
        <v>113</v>
      </c>
      <c r="H15" s="33">
        <v>8673</v>
      </c>
      <c r="I15" s="34">
        <v>135</v>
      </c>
      <c r="J15" s="34">
        <v>8538</v>
      </c>
      <c r="K15" s="34">
        <v>7507</v>
      </c>
      <c r="L15" s="34">
        <v>960</v>
      </c>
      <c r="M15" s="35">
        <v>71</v>
      </c>
    </row>
    <row r="16" spans="1:13" ht="15" customHeight="1">
      <c r="A16" s="73" t="s">
        <v>70</v>
      </c>
      <c r="B16" s="31">
        <f>B15/B15*100</f>
        <v>100</v>
      </c>
      <c r="C16" s="36">
        <f>C15/B15*100</f>
        <v>3.7001162340178224</v>
      </c>
      <c r="D16" s="36">
        <f>D15/B15*100</f>
        <v>96.29988376598217</v>
      </c>
      <c r="E16" s="36">
        <f>E15/D15*100</f>
        <v>82.61919130959565</v>
      </c>
      <c r="F16" s="36">
        <f>F15/D15*100</f>
        <v>15.107624220478776</v>
      </c>
      <c r="G16" s="37">
        <f>G15/D15*100</f>
        <v>2.2731844699255683</v>
      </c>
      <c r="H16" s="101">
        <f>H15/H15*100</f>
        <v>100</v>
      </c>
      <c r="I16" s="36">
        <f>I15/H15*100</f>
        <v>1.5565548253199584</v>
      </c>
      <c r="J16" s="36">
        <f>J15/H15*100</f>
        <v>98.44344517468005</v>
      </c>
      <c r="K16" s="36">
        <f>K15/J15*100</f>
        <v>87.92457249941438</v>
      </c>
      <c r="L16" s="36">
        <f>L15/J15*100</f>
        <v>11.243851018973999</v>
      </c>
      <c r="M16" s="37">
        <f>M15/J15*100</f>
        <v>0.8315764816116187</v>
      </c>
    </row>
    <row r="17" spans="1:13" ht="15" customHeight="1">
      <c r="A17" s="73" t="s">
        <v>69</v>
      </c>
      <c r="B17" s="36">
        <f aca="true" t="shared" si="1" ref="B17:M17">+B15/B7*100</f>
        <v>22.98717491984325</v>
      </c>
      <c r="C17" s="36">
        <f t="shared" si="1"/>
        <v>2.51381942616478</v>
      </c>
      <c r="D17" s="36">
        <f t="shared" si="1"/>
        <v>33.45672365055862</v>
      </c>
      <c r="E17" s="36">
        <f t="shared" si="1"/>
        <v>35.759686547670874</v>
      </c>
      <c r="F17" s="36">
        <f t="shared" si="1"/>
        <v>26.725978647686834</v>
      </c>
      <c r="G17" s="37">
        <f t="shared" si="1"/>
        <v>20.071047957371228</v>
      </c>
      <c r="H17" s="36">
        <f t="shared" si="1"/>
        <v>28.0734123130705</v>
      </c>
      <c r="I17" s="36">
        <f t="shared" si="1"/>
        <v>1.318616917366673</v>
      </c>
      <c r="J17" s="36">
        <f t="shared" si="1"/>
        <v>41.334237025561585</v>
      </c>
      <c r="K17" s="36">
        <f t="shared" si="1"/>
        <v>43.015127206050884</v>
      </c>
      <c r="L17" s="36">
        <f t="shared" si="1"/>
        <v>33.012379642365886</v>
      </c>
      <c r="M17" s="37">
        <f t="shared" si="1"/>
        <v>23.986486486486484</v>
      </c>
    </row>
    <row r="18" spans="1:13" ht="12.75" customHeight="1">
      <c r="A18" s="89"/>
      <c r="B18" s="33"/>
      <c r="C18" s="38"/>
      <c r="D18" s="38"/>
      <c r="E18" s="38"/>
      <c r="F18" s="38"/>
      <c r="G18" s="39"/>
      <c r="H18" s="33"/>
      <c r="I18" s="34"/>
      <c r="J18" s="34"/>
      <c r="K18" s="34"/>
      <c r="L18" s="34"/>
      <c r="M18" s="35"/>
    </row>
    <row r="19" spans="1:13" ht="15" customHeight="1">
      <c r="A19" s="89" t="s">
        <v>13</v>
      </c>
      <c r="B19" s="31">
        <v>3060</v>
      </c>
      <c r="C19" s="31">
        <v>2258</v>
      </c>
      <c r="D19" s="31">
        <v>802</v>
      </c>
      <c r="E19" s="31">
        <v>792</v>
      </c>
      <c r="F19" s="31">
        <v>10</v>
      </c>
      <c r="G19" s="32">
        <v>0</v>
      </c>
      <c r="H19" s="33">
        <v>4569</v>
      </c>
      <c r="I19" s="34">
        <v>3382</v>
      </c>
      <c r="J19" s="34">
        <v>1187</v>
      </c>
      <c r="K19" s="34">
        <v>1170</v>
      </c>
      <c r="L19" s="34">
        <v>17</v>
      </c>
      <c r="M19" s="35">
        <v>0</v>
      </c>
    </row>
    <row r="20" spans="1:13" ht="15" customHeight="1">
      <c r="A20" s="73" t="s">
        <v>68</v>
      </c>
      <c r="B20" s="31">
        <f>B19/B19*100</f>
        <v>100</v>
      </c>
      <c r="C20" s="36">
        <f>C19/B19*100</f>
        <v>73.79084967320262</v>
      </c>
      <c r="D20" s="36">
        <f>D19/B19*100</f>
        <v>26.20915032679739</v>
      </c>
      <c r="E20" s="36">
        <f>E19/D19*100</f>
        <v>98.75311720698254</v>
      </c>
      <c r="F20" s="36">
        <f>F19/D19*100</f>
        <v>1.2468827930174564</v>
      </c>
      <c r="G20" s="37">
        <f>G19/D19*100</f>
        <v>0</v>
      </c>
      <c r="H20" s="101">
        <f>H19/H19*100</f>
        <v>100</v>
      </c>
      <c r="I20" s="36">
        <f>I19/H19*100</f>
        <v>74.0205734296345</v>
      </c>
      <c r="J20" s="36">
        <f>J19/H19*100</f>
        <v>25.979426570365504</v>
      </c>
      <c r="K20" s="36">
        <f>K19/J19*100</f>
        <v>98.56781802864364</v>
      </c>
      <c r="L20" s="36">
        <f>L19/J19*100</f>
        <v>1.4321819713563606</v>
      </c>
      <c r="M20" s="37">
        <f>M19/J19*100</f>
        <v>0</v>
      </c>
    </row>
    <row r="21" spans="1:13" ht="15" customHeight="1">
      <c r="A21" s="73" t="s">
        <v>69</v>
      </c>
      <c r="B21" s="36">
        <f aca="true" t="shared" si="2" ref="B21:M21">+B19/B7*100</f>
        <v>13.626647666547917</v>
      </c>
      <c r="C21" s="36">
        <f t="shared" si="2"/>
        <v>29.718346933403527</v>
      </c>
      <c r="D21" s="36">
        <f t="shared" si="2"/>
        <v>5.397765513528065</v>
      </c>
      <c r="E21" s="36">
        <f t="shared" si="2"/>
        <v>6.895951240748803</v>
      </c>
      <c r="F21" s="36">
        <f t="shared" si="2"/>
        <v>0.3558718861209964</v>
      </c>
      <c r="G21" s="37">
        <f t="shared" si="2"/>
        <v>0</v>
      </c>
      <c r="H21" s="36">
        <f t="shared" si="2"/>
        <v>14.789279471742086</v>
      </c>
      <c r="I21" s="36">
        <f t="shared" si="2"/>
        <v>33.03379566321547</v>
      </c>
      <c r="J21" s="36">
        <f t="shared" si="2"/>
        <v>5.746514329976763</v>
      </c>
      <c r="K21" s="36">
        <f t="shared" si="2"/>
        <v>6.704102681641072</v>
      </c>
      <c r="L21" s="36">
        <f t="shared" si="2"/>
        <v>0.5845942228335627</v>
      </c>
      <c r="M21" s="37">
        <f t="shared" si="2"/>
        <v>0</v>
      </c>
    </row>
    <row r="22" spans="1:13" ht="12.75" customHeight="1">
      <c r="A22" s="89"/>
      <c r="B22" s="31"/>
      <c r="C22" s="31"/>
      <c r="D22" s="31"/>
      <c r="E22" s="31"/>
      <c r="F22" s="31"/>
      <c r="G22" s="32"/>
      <c r="H22" s="33"/>
      <c r="I22" s="34"/>
      <c r="J22" s="34"/>
      <c r="K22" s="34"/>
      <c r="L22" s="34"/>
      <c r="M22" s="35"/>
    </row>
    <row r="23" spans="1:13" ht="15" customHeight="1">
      <c r="A23" s="17" t="s">
        <v>14</v>
      </c>
      <c r="B23" s="31">
        <v>7777</v>
      </c>
      <c r="C23" s="31">
        <v>4050</v>
      </c>
      <c r="D23" s="31">
        <v>3727</v>
      </c>
      <c r="E23" s="31">
        <v>3610</v>
      </c>
      <c r="F23" s="31">
        <v>103</v>
      </c>
      <c r="G23" s="32">
        <v>14</v>
      </c>
      <c r="H23" s="33">
        <v>15210</v>
      </c>
      <c r="I23" s="34">
        <v>5378</v>
      </c>
      <c r="J23" s="34">
        <v>9832</v>
      </c>
      <c r="K23" s="34">
        <v>9118</v>
      </c>
      <c r="L23" s="34">
        <v>661</v>
      </c>
      <c r="M23" s="35">
        <v>53</v>
      </c>
    </row>
    <row r="24" spans="1:13" ht="15" customHeight="1">
      <c r="A24" s="73" t="s">
        <v>12</v>
      </c>
      <c r="B24" s="31">
        <f>B23/B23*100</f>
        <v>100</v>
      </c>
      <c r="C24" s="36">
        <f>C23/B23*100</f>
        <v>52.07663623505208</v>
      </c>
      <c r="D24" s="36">
        <f>D23/B23*100</f>
        <v>47.92336376494792</v>
      </c>
      <c r="E24" s="36">
        <f>E23/D23*100</f>
        <v>96.86074590823719</v>
      </c>
      <c r="F24" s="36">
        <f>F23/D23*100</f>
        <v>2.7636168500134155</v>
      </c>
      <c r="G24" s="37">
        <f>G23/D23*100</f>
        <v>0.3756372417493963</v>
      </c>
      <c r="H24" s="101">
        <f>H23/H23*100</f>
        <v>100</v>
      </c>
      <c r="I24" s="36">
        <f>I23/H23*100</f>
        <v>35.35831689677843</v>
      </c>
      <c r="J24" s="36">
        <f>J23/H23*100</f>
        <v>64.64168310322157</v>
      </c>
      <c r="K24" s="36">
        <f>K23/J23*100</f>
        <v>92.7379983726607</v>
      </c>
      <c r="L24" s="36">
        <f>L23/J23*100</f>
        <v>6.722945484133441</v>
      </c>
      <c r="M24" s="37">
        <f>M23/J23*100</f>
        <v>0.5390561432058585</v>
      </c>
    </row>
    <row r="25" spans="1:13" ht="15" customHeight="1">
      <c r="A25" s="73" t="s">
        <v>10</v>
      </c>
      <c r="B25" s="36">
        <f aca="true" t="shared" si="3" ref="B25:M25">+B23/B7*100</f>
        <v>34.63216957605985</v>
      </c>
      <c r="C25" s="36">
        <f t="shared" si="3"/>
        <v>53.303500921295075</v>
      </c>
      <c r="D25" s="36">
        <f t="shared" si="3"/>
        <v>25.084129761744517</v>
      </c>
      <c r="E25" s="36">
        <f t="shared" si="3"/>
        <v>31.432303003918154</v>
      </c>
      <c r="F25" s="36">
        <f t="shared" si="3"/>
        <v>3.665480427046263</v>
      </c>
      <c r="G25" s="37">
        <f t="shared" si="3"/>
        <v>2.4866785079928952</v>
      </c>
      <c r="H25" s="36">
        <f t="shared" si="3"/>
        <v>49.23286074966013</v>
      </c>
      <c r="I25" s="36">
        <f t="shared" si="3"/>
        <v>52.52979097479976</v>
      </c>
      <c r="J25" s="36">
        <f t="shared" si="3"/>
        <v>47.598760650658406</v>
      </c>
      <c r="K25" s="36">
        <f t="shared" si="3"/>
        <v>52.24616089846435</v>
      </c>
      <c r="L25" s="36">
        <f t="shared" si="3"/>
        <v>22.730398899587346</v>
      </c>
      <c r="M25" s="37">
        <f t="shared" si="3"/>
        <v>17.905405405405407</v>
      </c>
    </row>
    <row r="26" spans="1:13" ht="12.75" customHeight="1">
      <c r="A26" s="89"/>
      <c r="B26" s="31"/>
      <c r="C26" s="31"/>
      <c r="D26" s="31"/>
      <c r="E26" s="31"/>
      <c r="F26" s="31"/>
      <c r="G26" s="32"/>
      <c r="H26" s="33"/>
      <c r="I26" s="34"/>
      <c r="J26" s="34"/>
      <c r="K26" s="34"/>
      <c r="L26" s="34"/>
      <c r="M26" s="35"/>
    </row>
    <row r="27" spans="1:13" ht="15" customHeight="1">
      <c r="A27" s="91" t="s">
        <v>15</v>
      </c>
      <c r="B27" s="31">
        <v>28533</v>
      </c>
      <c r="C27" s="31">
        <v>983</v>
      </c>
      <c r="D27" s="31">
        <v>27550</v>
      </c>
      <c r="E27" s="31">
        <v>8874</v>
      </c>
      <c r="F27" s="31">
        <v>11538</v>
      </c>
      <c r="G27" s="32">
        <v>7138</v>
      </c>
      <c r="H27" s="33">
        <v>28168</v>
      </c>
      <c r="I27" s="34">
        <v>1477</v>
      </c>
      <c r="J27" s="34">
        <v>26691</v>
      </c>
      <c r="K27" s="34">
        <v>12129</v>
      </c>
      <c r="L27" s="34">
        <v>11194</v>
      </c>
      <c r="M27" s="35">
        <v>3368</v>
      </c>
    </row>
    <row r="28" spans="1:13" ht="15" customHeight="1">
      <c r="A28" s="73" t="s">
        <v>12</v>
      </c>
      <c r="B28" s="31">
        <f>B27/B27*100</f>
        <v>100</v>
      </c>
      <c r="C28" s="36">
        <f>C27/B27*100</f>
        <v>3.4451337048330006</v>
      </c>
      <c r="D28" s="36">
        <f>D27/B27*100</f>
        <v>96.554866295167</v>
      </c>
      <c r="E28" s="36">
        <f>E27/D27*100</f>
        <v>32.21052631578947</v>
      </c>
      <c r="F28" s="36">
        <f>F27/D27*100</f>
        <v>41.88021778584392</v>
      </c>
      <c r="G28" s="37">
        <f>G27/D27*100</f>
        <v>25.909255898366606</v>
      </c>
      <c r="H28" s="101">
        <f>H27/H27*100</f>
        <v>100</v>
      </c>
      <c r="I28" s="36">
        <f>I27/H27*100</f>
        <v>5.243538767395626</v>
      </c>
      <c r="J28" s="36">
        <f>J27/H27*100</f>
        <v>94.75646123260437</v>
      </c>
      <c r="K28" s="36">
        <f>K27/J27*100</f>
        <v>45.442283915926716</v>
      </c>
      <c r="L28" s="36">
        <f>L27/J27*100</f>
        <v>41.93923045221236</v>
      </c>
      <c r="M28" s="37">
        <f>M27/J27*100</f>
        <v>12.618485631860926</v>
      </c>
    </row>
    <row r="29" spans="1:13" ht="15" customHeight="1">
      <c r="A29" s="73" t="s">
        <v>16</v>
      </c>
      <c r="B29" s="36">
        <f aca="true" t="shared" si="4" ref="B29:M29">+B27/B32*100</f>
        <v>99.00416377515614</v>
      </c>
      <c r="C29" s="36">
        <f t="shared" si="4"/>
        <v>220.8988764044944</v>
      </c>
      <c r="D29" s="36">
        <f t="shared" si="4"/>
        <v>97.09251101321586</v>
      </c>
      <c r="E29" s="36">
        <f t="shared" si="4"/>
        <v>90.61574594097826</v>
      </c>
      <c r="F29" s="36">
        <f t="shared" si="4"/>
        <v>99.93071193486922</v>
      </c>
      <c r="G29" s="37">
        <f t="shared" si="4"/>
        <v>101.4352707119511</v>
      </c>
      <c r="H29" s="36">
        <f t="shared" si="4"/>
        <v>94.2641054815608</v>
      </c>
      <c r="I29" s="36">
        <f t="shared" si="4"/>
        <v>202.60631001371743</v>
      </c>
      <c r="J29" s="36">
        <f t="shared" si="4"/>
        <v>91.55490001029054</v>
      </c>
      <c r="K29" s="36">
        <f t="shared" si="4"/>
        <v>84.09484850585869</v>
      </c>
      <c r="L29" s="36">
        <f t="shared" si="4"/>
        <v>97.75565452798882</v>
      </c>
      <c r="M29" s="37">
        <f t="shared" si="4"/>
        <v>102.71424214699603</v>
      </c>
    </row>
    <row r="30" spans="1:13" ht="15" customHeight="1">
      <c r="A30" s="73" t="s">
        <v>17</v>
      </c>
      <c r="B30" s="36">
        <f aca="true" t="shared" si="5" ref="B30:M30">+B27/B7</f>
        <v>1.27061809761311</v>
      </c>
      <c r="C30" s="36">
        <f t="shared" si="5"/>
        <v>0.12937615161884705</v>
      </c>
      <c r="D30" s="36">
        <f t="shared" si="5"/>
        <v>1.854219948849105</v>
      </c>
      <c r="E30" s="36">
        <f t="shared" si="5"/>
        <v>0.7726599912929909</v>
      </c>
      <c r="F30" s="36">
        <f t="shared" si="5"/>
        <v>4.106049822064057</v>
      </c>
      <c r="G30" s="37">
        <f t="shared" si="5"/>
        <v>12.678507992895204</v>
      </c>
      <c r="H30" s="36">
        <f t="shared" si="5"/>
        <v>0.9117628018385447</v>
      </c>
      <c r="I30" s="36">
        <f t="shared" si="5"/>
        <v>0.1442664582926353</v>
      </c>
      <c r="J30" s="36">
        <f t="shared" si="5"/>
        <v>1.292166924864446</v>
      </c>
      <c r="K30" s="36">
        <f t="shared" si="5"/>
        <v>0.6949919779967912</v>
      </c>
      <c r="L30" s="36">
        <f t="shared" si="5"/>
        <v>3.8493810178817056</v>
      </c>
      <c r="M30" s="37">
        <f t="shared" si="5"/>
        <v>11.378378378378379</v>
      </c>
    </row>
    <row r="31" spans="1:13" ht="15" customHeight="1">
      <c r="A31" s="89"/>
      <c r="B31" s="31"/>
      <c r="C31" s="31"/>
      <c r="D31" s="31"/>
      <c r="E31" s="31"/>
      <c r="F31" s="31"/>
      <c r="G31" s="32"/>
      <c r="H31" s="33"/>
      <c r="I31" s="34"/>
      <c r="J31" s="34"/>
      <c r="K31" s="34"/>
      <c r="L31" s="34"/>
      <c r="M31" s="35"/>
    </row>
    <row r="32" spans="1:13" ht="15" customHeight="1">
      <c r="A32" s="90" t="s">
        <v>48</v>
      </c>
      <c r="B32" s="31">
        <v>28820</v>
      </c>
      <c r="C32" s="31">
        <v>445</v>
      </c>
      <c r="D32" s="31">
        <v>28375</v>
      </c>
      <c r="E32" s="31">
        <v>9793</v>
      </c>
      <c r="F32" s="31">
        <v>11546</v>
      </c>
      <c r="G32" s="32">
        <v>7037</v>
      </c>
      <c r="H32" s="33">
        <v>29882</v>
      </c>
      <c r="I32" s="34">
        <v>729</v>
      </c>
      <c r="J32" s="34">
        <v>29153</v>
      </c>
      <c r="K32" s="34">
        <v>14423</v>
      </c>
      <c r="L32" s="34">
        <v>11451</v>
      </c>
      <c r="M32" s="35">
        <v>3279</v>
      </c>
    </row>
    <row r="33" spans="1:13" ht="15" customHeight="1">
      <c r="A33" s="73" t="s">
        <v>12</v>
      </c>
      <c r="B33" s="31">
        <f>B32/B32*100</f>
        <v>100</v>
      </c>
      <c r="C33" s="36">
        <f>C32/B32*100</f>
        <v>1.5440666204024982</v>
      </c>
      <c r="D33" s="36">
        <f>D32/B32*100</f>
        <v>98.45593337959751</v>
      </c>
      <c r="E33" s="36">
        <f>E32/D32*100</f>
        <v>34.51277533039648</v>
      </c>
      <c r="F33" s="36">
        <f>F32/D32*100</f>
        <v>40.690748898678414</v>
      </c>
      <c r="G33" s="37">
        <f>G32/D32*100</f>
        <v>24.8</v>
      </c>
      <c r="H33" s="101">
        <f>H32/H32*100</f>
        <v>100</v>
      </c>
      <c r="I33" s="36">
        <f>I32/H32*100</f>
        <v>2.43959574325681</v>
      </c>
      <c r="J33" s="36">
        <f>J32/H32*100</f>
        <v>97.5604042567432</v>
      </c>
      <c r="K33" s="36">
        <f>K32/J32*100</f>
        <v>49.47346756766027</v>
      </c>
      <c r="L33" s="36">
        <f>L32/J32*100</f>
        <v>39.278976434672245</v>
      </c>
      <c r="M33" s="37">
        <f>M32/J32*100</f>
        <v>11.247555997667478</v>
      </c>
    </row>
    <row r="34" spans="1:13" ht="15" customHeight="1">
      <c r="A34" s="73" t="s">
        <v>17</v>
      </c>
      <c r="B34" s="36">
        <f aca="true" t="shared" si="6" ref="B34:M34">+B32/B7</f>
        <v>1.283398646241539</v>
      </c>
      <c r="C34" s="36">
        <f t="shared" si="6"/>
        <v>0.058568044222163725</v>
      </c>
      <c r="D34" s="36">
        <f t="shared" si="6"/>
        <v>1.9097455916004846</v>
      </c>
      <c r="E34" s="36">
        <f t="shared" si="6"/>
        <v>0.8526774053112756</v>
      </c>
      <c r="F34" s="36">
        <f t="shared" si="6"/>
        <v>4.108896797153025</v>
      </c>
      <c r="G34" s="37">
        <f t="shared" si="6"/>
        <v>12.49911190053286</v>
      </c>
      <c r="H34" s="36">
        <f t="shared" si="6"/>
        <v>0.96724283032304</v>
      </c>
      <c r="I34" s="36">
        <f t="shared" si="6"/>
        <v>0.07120531353780035</v>
      </c>
      <c r="J34" s="36">
        <f t="shared" si="6"/>
        <v>1.4113574748257165</v>
      </c>
      <c r="K34" s="36">
        <f t="shared" si="6"/>
        <v>0.8264382305752922</v>
      </c>
      <c r="L34" s="36">
        <f t="shared" si="6"/>
        <v>3.937757909215956</v>
      </c>
      <c r="M34" s="37">
        <f t="shared" si="6"/>
        <v>11.077702702702704</v>
      </c>
    </row>
    <row r="35" spans="1:13" ht="12.75" customHeight="1">
      <c r="A35" s="92"/>
      <c r="B35" s="40"/>
      <c r="C35" s="40"/>
      <c r="D35" s="40"/>
      <c r="E35" s="40"/>
      <c r="F35" s="33"/>
      <c r="G35" s="35"/>
      <c r="H35" s="33"/>
      <c r="I35" s="34"/>
      <c r="J35" s="34"/>
      <c r="K35" s="34"/>
      <c r="L35" s="34"/>
      <c r="M35" s="35"/>
    </row>
    <row r="36" spans="1:13" ht="15" customHeight="1">
      <c r="A36" s="88" t="s">
        <v>49</v>
      </c>
      <c r="B36" s="31">
        <v>1575</v>
      </c>
      <c r="C36" s="31">
        <v>313</v>
      </c>
      <c r="D36" s="31">
        <v>1262</v>
      </c>
      <c r="E36" s="31">
        <v>759</v>
      </c>
      <c r="F36" s="31">
        <v>381</v>
      </c>
      <c r="G36" s="32">
        <v>123</v>
      </c>
      <c r="H36" s="33">
        <v>2233</v>
      </c>
      <c r="I36" s="34">
        <v>463</v>
      </c>
      <c r="J36" s="34">
        <v>1770</v>
      </c>
      <c r="K36" s="34">
        <v>1263</v>
      </c>
      <c r="L36" s="34">
        <v>435</v>
      </c>
      <c r="M36" s="35">
        <v>72</v>
      </c>
    </row>
    <row r="37" spans="1:13" ht="15" customHeight="1">
      <c r="A37" s="73" t="s">
        <v>12</v>
      </c>
      <c r="B37" s="31">
        <f>B36/B36*100</f>
        <v>100</v>
      </c>
      <c r="C37" s="36">
        <f>C36/B36*100</f>
        <v>19.873015873015873</v>
      </c>
      <c r="D37" s="36">
        <f>D36/B36*100</f>
        <v>80.12698412698413</v>
      </c>
      <c r="E37" s="36">
        <f>E36/D36*100</f>
        <v>60.14263074484945</v>
      </c>
      <c r="F37" s="36">
        <f>F36/D36*100</f>
        <v>30.19017432646593</v>
      </c>
      <c r="G37" s="37">
        <f>G36/D36*100</f>
        <v>9.746434231378764</v>
      </c>
      <c r="H37" s="101">
        <f>H36/H36*100</f>
        <v>100</v>
      </c>
      <c r="I37" s="36">
        <f>I36/H36*100</f>
        <v>20.734437975817286</v>
      </c>
      <c r="J37" s="36">
        <f>J36/H36*100</f>
        <v>79.26556202418271</v>
      </c>
      <c r="K37" s="36">
        <f>K36/J36*100</f>
        <v>71.35593220338983</v>
      </c>
      <c r="L37" s="36">
        <f>L36/J36*100</f>
        <v>24.576271186440678</v>
      </c>
      <c r="M37" s="37">
        <f>M36/J36*100</f>
        <v>4.067796610169491</v>
      </c>
    </row>
    <row r="38" spans="1:13" ht="15" customHeight="1">
      <c r="A38" s="73" t="s">
        <v>18</v>
      </c>
      <c r="B38" s="36">
        <f aca="true" t="shared" si="7" ref="B38:M38">+B36/B32*100</f>
        <v>5.4649548924358085</v>
      </c>
      <c r="C38" s="36">
        <f t="shared" si="7"/>
        <v>70.33707865168539</v>
      </c>
      <c r="D38" s="36">
        <f t="shared" si="7"/>
        <v>4.447577092511013</v>
      </c>
      <c r="E38" s="36">
        <f t="shared" si="7"/>
        <v>7.750433983457572</v>
      </c>
      <c r="F38" s="36">
        <f t="shared" si="7"/>
        <v>3.299844101853456</v>
      </c>
      <c r="G38" s="37">
        <f t="shared" si="7"/>
        <v>1.747903936336507</v>
      </c>
      <c r="H38" s="36">
        <f t="shared" si="7"/>
        <v>7.472726055819557</v>
      </c>
      <c r="I38" s="36">
        <f t="shared" si="7"/>
        <v>63.5116598079561</v>
      </c>
      <c r="J38" s="36">
        <f t="shared" si="7"/>
        <v>6.071416320790314</v>
      </c>
      <c r="K38" s="36">
        <f t="shared" si="7"/>
        <v>8.756846703182417</v>
      </c>
      <c r="L38" s="36">
        <f t="shared" si="7"/>
        <v>3.798794865077286</v>
      </c>
      <c r="M38" s="37">
        <f t="shared" si="7"/>
        <v>2.1957913998170175</v>
      </c>
    </row>
    <row r="39" spans="1:13" ht="15" customHeight="1">
      <c r="A39" s="73" t="s">
        <v>17</v>
      </c>
      <c r="B39" s="36">
        <f aca="true" t="shared" si="8" ref="B39:M39">+B36/B7</f>
        <v>0.07013715710723192</v>
      </c>
      <c r="C39" s="36">
        <f t="shared" si="8"/>
        <v>0.04119505132929718</v>
      </c>
      <c r="D39" s="36">
        <f t="shared" si="8"/>
        <v>0.08493740745726208</v>
      </c>
      <c r="E39" s="36">
        <f t="shared" si="8"/>
        <v>0.06608619939050936</v>
      </c>
      <c r="F39" s="36">
        <f t="shared" si="8"/>
        <v>0.13558718861209965</v>
      </c>
      <c r="G39" s="37">
        <f t="shared" si="8"/>
        <v>0.21847246891651864</v>
      </c>
      <c r="H39" s="36">
        <f t="shared" si="8"/>
        <v>0.07227940700459635</v>
      </c>
      <c r="I39" s="36">
        <f t="shared" si="8"/>
        <v>0.04522367649931627</v>
      </c>
      <c r="J39" s="36">
        <f t="shared" si="8"/>
        <v>0.08568938807126258</v>
      </c>
      <c r="K39" s="36">
        <f t="shared" si="8"/>
        <v>0.07236992894797158</v>
      </c>
      <c r="L39" s="36">
        <f t="shared" si="8"/>
        <v>0.14958734525447043</v>
      </c>
      <c r="M39" s="37">
        <f t="shared" si="8"/>
        <v>0.24324324324324326</v>
      </c>
    </row>
    <row r="40" spans="1:13" ht="12.75" customHeight="1">
      <c r="A40" s="93"/>
      <c r="B40" s="31"/>
      <c r="C40" s="31"/>
      <c r="D40" s="31"/>
      <c r="E40" s="31"/>
      <c r="F40" s="31"/>
      <c r="G40" s="32"/>
      <c r="H40" s="33"/>
      <c r="I40" s="34"/>
      <c r="J40" s="34"/>
      <c r="K40" s="34"/>
      <c r="L40" s="34"/>
      <c r="M40" s="35"/>
    </row>
    <row r="41" spans="1:13" ht="15" customHeight="1">
      <c r="A41" s="88" t="s">
        <v>50</v>
      </c>
      <c r="B41" s="31">
        <v>25525</v>
      </c>
      <c r="C41" s="31">
        <v>13</v>
      </c>
      <c r="D41" s="31">
        <v>25512</v>
      </c>
      <c r="E41" s="31">
        <v>8462</v>
      </c>
      <c r="F41" s="31">
        <v>10508</v>
      </c>
      <c r="G41" s="32">
        <v>6542</v>
      </c>
      <c r="H41" s="33">
        <v>25483</v>
      </c>
      <c r="I41" s="34">
        <v>39</v>
      </c>
      <c r="J41" s="34">
        <v>25444</v>
      </c>
      <c r="K41" s="34">
        <v>12334</v>
      </c>
      <c r="L41" s="34">
        <v>10137</v>
      </c>
      <c r="M41" s="35">
        <v>2973</v>
      </c>
    </row>
    <row r="42" spans="1:13" ht="15" customHeight="1">
      <c r="A42" s="73" t="s">
        <v>12</v>
      </c>
      <c r="B42" s="31">
        <f>B41/B41*100</f>
        <v>100</v>
      </c>
      <c r="C42" s="36">
        <f>C41/B41*100</f>
        <v>0.050930460333006855</v>
      </c>
      <c r="D42" s="36">
        <f>D41/B41*100</f>
        <v>99.949069539667</v>
      </c>
      <c r="E42" s="36">
        <f>E41/D41*100</f>
        <v>33.16870492317341</v>
      </c>
      <c r="F42" s="36">
        <f>F41/D41*100</f>
        <v>41.1884603323926</v>
      </c>
      <c r="G42" s="37">
        <f>G41/D41*100</f>
        <v>25.64283474443399</v>
      </c>
      <c r="H42" s="101">
        <f>H41/H41*100</f>
        <v>100</v>
      </c>
      <c r="I42" s="36">
        <f>I41/H41*100</f>
        <v>0.1530432052741043</v>
      </c>
      <c r="J42" s="36">
        <f>J41/H41*100</f>
        <v>99.8469567947259</v>
      </c>
      <c r="K42" s="36">
        <f>K41/J41*100</f>
        <v>48.47508253419274</v>
      </c>
      <c r="L42" s="36">
        <f>L41/J41*100</f>
        <v>39.840433894041816</v>
      </c>
      <c r="M42" s="37">
        <f>M41/J41*100</f>
        <v>11.684483571765446</v>
      </c>
    </row>
    <row r="43" spans="1:13" ht="15" customHeight="1">
      <c r="A43" s="73" t="s">
        <v>16</v>
      </c>
      <c r="B43" s="36">
        <f aca="true" t="shared" si="9" ref="B43:M43">+B41/B32*100</f>
        <v>88.56696738376128</v>
      </c>
      <c r="C43" s="36">
        <f t="shared" si="9"/>
        <v>2.9213483146067416</v>
      </c>
      <c r="D43" s="36">
        <f t="shared" si="9"/>
        <v>89.9101321585903</v>
      </c>
      <c r="E43" s="36">
        <f t="shared" si="9"/>
        <v>86.40865924640049</v>
      </c>
      <c r="F43" s="36">
        <f t="shared" si="9"/>
        <v>91.00987354928114</v>
      </c>
      <c r="G43" s="37">
        <f t="shared" si="9"/>
        <v>92.96575245132868</v>
      </c>
      <c r="H43" s="36">
        <f t="shared" si="9"/>
        <v>85.27876313499766</v>
      </c>
      <c r="I43" s="36">
        <f t="shared" si="9"/>
        <v>5.349794238683128</v>
      </c>
      <c r="J43" s="36">
        <f t="shared" si="9"/>
        <v>87.27746715603884</v>
      </c>
      <c r="K43" s="36">
        <f t="shared" si="9"/>
        <v>85.5161894196769</v>
      </c>
      <c r="L43" s="36">
        <f t="shared" si="9"/>
        <v>88.52501964893895</v>
      </c>
      <c r="M43" s="37">
        <f t="shared" si="9"/>
        <v>90.66788655077768</v>
      </c>
    </row>
    <row r="44" spans="1:13" ht="15" customHeight="1">
      <c r="A44" s="87" t="s">
        <v>17</v>
      </c>
      <c r="B44" s="41">
        <f aca="true" t="shared" si="10" ref="B44:M44">+B41/B7</f>
        <v>1.1366672604203776</v>
      </c>
      <c r="C44" s="41">
        <f t="shared" si="10"/>
        <v>0.001710976572782311</v>
      </c>
      <c r="D44" s="41">
        <f t="shared" si="10"/>
        <v>1.717054785300848</v>
      </c>
      <c r="E44" s="41">
        <f t="shared" si="10"/>
        <v>0.7367871136264693</v>
      </c>
      <c r="F44" s="41">
        <f t="shared" si="10"/>
        <v>3.7395017793594305</v>
      </c>
      <c r="G44" s="42">
        <f t="shared" si="10"/>
        <v>11.619893428063943</v>
      </c>
      <c r="H44" s="41">
        <f t="shared" si="10"/>
        <v>0.8248527222114327</v>
      </c>
      <c r="I44" s="41">
        <f t="shared" si="10"/>
        <v>0.0038093377612815004</v>
      </c>
      <c r="J44" s="41">
        <f t="shared" si="10"/>
        <v>1.2317970565453138</v>
      </c>
      <c r="K44" s="41">
        <f t="shared" si="10"/>
        <v>0.7067384826953931</v>
      </c>
      <c r="L44" s="41">
        <f t="shared" si="10"/>
        <v>3.485900962861073</v>
      </c>
      <c r="M44" s="42">
        <f t="shared" si="10"/>
        <v>10.04391891891892</v>
      </c>
    </row>
    <row r="45" spans="1:13" ht="15" customHeight="1">
      <c r="A45" s="170" t="s">
        <v>53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</row>
    <row r="46" spans="1:13" ht="15" customHeight="1">
      <c r="A46" s="94" t="s">
        <v>19</v>
      </c>
      <c r="B46" s="43"/>
      <c r="C46" s="43"/>
      <c r="D46" s="31">
        <v>38033</v>
      </c>
      <c r="E46" s="31">
        <v>13742</v>
      </c>
      <c r="F46" s="31">
        <v>15120</v>
      </c>
      <c r="G46" s="32">
        <v>9171</v>
      </c>
      <c r="H46" s="43"/>
      <c r="I46" s="44"/>
      <c r="J46" s="34">
        <v>39598</v>
      </c>
      <c r="K46" s="34">
        <v>20624</v>
      </c>
      <c r="L46" s="34">
        <v>14803</v>
      </c>
      <c r="M46" s="35">
        <v>4171</v>
      </c>
    </row>
    <row r="47" spans="1:13" ht="15" customHeight="1">
      <c r="A47" s="73" t="s">
        <v>8</v>
      </c>
      <c r="B47" s="43"/>
      <c r="C47" s="43"/>
      <c r="D47" s="31">
        <f>+D46/$D$46*100</f>
        <v>100</v>
      </c>
      <c r="E47" s="36">
        <f>+E46/$D$46*100</f>
        <v>36.131780296058686</v>
      </c>
      <c r="F47" s="36">
        <f>+F46/$D$46*100</f>
        <v>39.75494964898903</v>
      </c>
      <c r="G47" s="37">
        <f>+G46/$D$46*100</f>
        <v>24.11327005495228</v>
      </c>
      <c r="H47" s="43"/>
      <c r="I47" s="44"/>
      <c r="J47" s="34">
        <f>J46/J46*100</f>
        <v>100</v>
      </c>
      <c r="K47" s="97">
        <f>K46/J46*100</f>
        <v>52.0834385575029</v>
      </c>
      <c r="L47" s="97">
        <f>L46/J46*100</f>
        <v>37.383201171776356</v>
      </c>
      <c r="M47" s="39">
        <f>M46/J46*100</f>
        <v>10.533360270720744</v>
      </c>
    </row>
    <row r="48" spans="1:13" ht="15" customHeight="1">
      <c r="A48" s="93"/>
      <c r="B48" s="33"/>
      <c r="C48" s="33"/>
      <c r="D48" s="31"/>
      <c r="E48" s="31"/>
      <c r="F48" s="31"/>
      <c r="G48" s="32"/>
      <c r="H48" s="33"/>
      <c r="I48" s="34"/>
      <c r="J48" s="34"/>
      <c r="K48" s="34"/>
      <c r="L48" s="34"/>
      <c r="M48" s="35"/>
    </row>
    <row r="49" spans="1:13" ht="15" customHeight="1">
      <c r="A49" s="94" t="s">
        <v>63</v>
      </c>
      <c r="B49" s="45"/>
      <c r="C49" s="45"/>
      <c r="D49" s="101">
        <v>155</v>
      </c>
      <c r="E49" s="101">
        <v>169</v>
      </c>
      <c r="F49" s="101">
        <v>149.1</v>
      </c>
      <c r="G49" s="117">
        <v>146.3</v>
      </c>
      <c r="H49" s="118" t="s">
        <v>33</v>
      </c>
      <c r="I49" s="119"/>
      <c r="J49" s="120">
        <v>168.63</v>
      </c>
      <c r="K49" s="120">
        <v>179.11</v>
      </c>
      <c r="L49" s="120">
        <v>159.05</v>
      </c>
      <c r="M49" s="102">
        <v>156.84</v>
      </c>
    </row>
    <row r="50" spans="1:13" ht="15" customHeight="1">
      <c r="A50" s="95"/>
      <c r="B50" s="33"/>
      <c r="C50" s="33"/>
      <c r="D50" s="33"/>
      <c r="E50" s="33"/>
      <c r="F50" s="33"/>
      <c r="G50" s="35"/>
      <c r="H50" s="33"/>
      <c r="I50" s="34"/>
      <c r="J50" s="34"/>
      <c r="K50" s="34"/>
      <c r="L50" s="34"/>
      <c r="M50" s="35"/>
    </row>
    <row r="51" spans="1:13" ht="15" customHeight="1">
      <c r="A51" s="94" t="s">
        <v>20</v>
      </c>
      <c r="B51" s="31"/>
      <c r="C51" s="31"/>
      <c r="D51" s="31"/>
      <c r="E51" s="31"/>
      <c r="F51" s="31"/>
      <c r="G51" s="32"/>
      <c r="H51" s="33"/>
      <c r="I51" s="34"/>
      <c r="J51" s="34"/>
      <c r="K51" s="34"/>
      <c r="L51" s="34"/>
      <c r="M51" s="35"/>
    </row>
    <row r="52" spans="1:13" ht="15" customHeight="1">
      <c r="A52" s="73" t="s">
        <v>79</v>
      </c>
      <c r="B52" s="43"/>
      <c r="C52" s="43"/>
      <c r="D52" s="31">
        <v>7071</v>
      </c>
      <c r="E52" s="31">
        <v>4961</v>
      </c>
      <c r="F52" s="31">
        <v>1686</v>
      </c>
      <c r="G52" s="32">
        <v>424</v>
      </c>
      <c r="H52" s="43"/>
      <c r="I52" s="44"/>
      <c r="J52" s="34">
        <v>12813</v>
      </c>
      <c r="K52" s="34">
        <v>10483</v>
      </c>
      <c r="L52" s="34">
        <v>2098</v>
      </c>
      <c r="M52" s="35">
        <v>232</v>
      </c>
    </row>
    <row r="53" spans="1:13" ht="15" customHeight="1">
      <c r="A53" s="73" t="s">
        <v>82</v>
      </c>
      <c r="B53" s="43"/>
      <c r="C53" s="43"/>
      <c r="D53" s="36">
        <f>+D52/D7*100</f>
        <v>47.5905236236371</v>
      </c>
      <c r="E53" s="36">
        <f>+E52/E7*100</f>
        <v>43.195472355245975</v>
      </c>
      <c r="F53" s="36">
        <f>+F52/F7*100</f>
        <v>60</v>
      </c>
      <c r="G53" s="37">
        <f>+G52/G7*100</f>
        <v>75.31083481349911</v>
      </c>
      <c r="H53" s="43"/>
      <c r="I53" s="44"/>
      <c r="J53" s="36">
        <f>+J52/J7*100</f>
        <v>62.03040278853602</v>
      </c>
      <c r="K53" s="36">
        <f>+K52/K7*100</f>
        <v>60.067614027045614</v>
      </c>
      <c r="L53" s="36">
        <f>+L52/L7*100</f>
        <v>72.14580467675378</v>
      </c>
      <c r="M53" s="37">
        <f>+M52/M7*100</f>
        <v>78.37837837837837</v>
      </c>
    </row>
    <row r="54" spans="1:13" ht="15" customHeight="1">
      <c r="A54" s="73" t="s">
        <v>83</v>
      </c>
      <c r="B54" s="43"/>
      <c r="C54" s="43"/>
      <c r="D54" s="31">
        <v>7725</v>
      </c>
      <c r="E54" s="31">
        <v>2734</v>
      </c>
      <c r="F54" s="31">
        <v>3011</v>
      </c>
      <c r="G54" s="32">
        <v>1980</v>
      </c>
      <c r="H54" s="43"/>
      <c r="I54" s="44"/>
      <c r="J54" s="34">
        <v>12481</v>
      </c>
      <c r="K54" s="34">
        <v>6252</v>
      </c>
      <c r="L54" s="34">
        <v>4841</v>
      </c>
      <c r="M54" s="35">
        <v>1388</v>
      </c>
    </row>
    <row r="55" spans="1:13" ht="15" customHeight="1">
      <c r="A55" s="73" t="s">
        <v>84</v>
      </c>
      <c r="B55" s="43"/>
      <c r="C55" s="43"/>
      <c r="D55" s="36">
        <f>+D54/D41*100</f>
        <v>30.27986829727187</v>
      </c>
      <c r="E55" s="36">
        <f>+E54/E41*100</f>
        <v>32.30914677381234</v>
      </c>
      <c r="F55" s="36">
        <f>+F54/F41*100</f>
        <v>28.654358583936045</v>
      </c>
      <c r="G55" s="37">
        <f>+G54/G41*100</f>
        <v>30.265973708346074</v>
      </c>
      <c r="H55" s="43"/>
      <c r="I55" s="44"/>
      <c r="J55" s="36">
        <f>+J54/J41*100</f>
        <v>49.05282188335167</v>
      </c>
      <c r="K55" s="36">
        <f>+K54/K41*100</f>
        <v>50.68915193773309</v>
      </c>
      <c r="L55" s="36">
        <f>+L54/L41*100</f>
        <v>47.75574627601855</v>
      </c>
      <c r="M55" s="37">
        <f>+M54/M41*100</f>
        <v>46.68684830137908</v>
      </c>
    </row>
    <row r="56" spans="1:13" ht="9.75" customHeight="1">
      <c r="A56" s="73"/>
      <c r="B56" s="33"/>
      <c r="C56" s="33"/>
      <c r="D56" s="36"/>
      <c r="E56" s="36"/>
      <c r="F56" s="36"/>
      <c r="G56" s="37"/>
      <c r="H56" s="33"/>
      <c r="I56" s="34"/>
      <c r="J56" s="34"/>
      <c r="K56" s="34"/>
      <c r="L56" s="34"/>
      <c r="M56" s="35"/>
    </row>
    <row r="57" spans="1:13" ht="15" customHeight="1">
      <c r="A57" s="88" t="s">
        <v>51</v>
      </c>
      <c r="B57" s="33"/>
      <c r="C57" s="33"/>
      <c r="D57" s="33"/>
      <c r="E57" s="33"/>
      <c r="F57" s="33"/>
      <c r="G57" s="35"/>
      <c r="H57" s="33"/>
      <c r="I57" s="34"/>
      <c r="J57" s="34"/>
      <c r="K57" s="34"/>
      <c r="L57" s="34"/>
      <c r="M57" s="35"/>
    </row>
    <row r="58" spans="1:13" ht="15" customHeight="1">
      <c r="A58" s="96" t="s">
        <v>36</v>
      </c>
      <c r="B58" s="33"/>
      <c r="C58" s="33"/>
      <c r="D58" s="33"/>
      <c r="E58" s="33"/>
      <c r="F58" s="33"/>
      <c r="G58" s="35"/>
      <c r="H58" s="33"/>
      <c r="I58" s="34"/>
      <c r="J58" s="34"/>
      <c r="K58" s="34"/>
      <c r="L58" s="34"/>
      <c r="M58" s="35"/>
    </row>
    <row r="59" spans="1:13" ht="15" customHeight="1">
      <c r="A59" s="73" t="s">
        <v>79</v>
      </c>
      <c r="B59" s="31">
        <v>8884</v>
      </c>
      <c r="C59" s="31">
        <v>1312</v>
      </c>
      <c r="D59" s="31">
        <v>7572</v>
      </c>
      <c r="E59" s="31">
        <v>5064</v>
      </c>
      <c r="F59" s="31">
        <v>2005</v>
      </c>
      <c r="G59" s="32">
        <v>503</v>
      </c>
      <c r="H59" s="33">
        <v>12703</v>
      </c>
      <c r="I59" s="34">
        <v>2489</v>
      </c>
      <c r="J59" s="34">
        <v>10214</v>
      </c>
      <c r="K59" s="34">
        <v>8264</v>
      </c>
      <c r="L59" s="34">
        <v>1742</v>
      </c>
      <c r="M59" s="35">
        <v>208</v>
      </c>
    </row>
    <row r="60" spans="1:13" ht="15" customHeight="1">
      <c r="A60" s="73" t="s">
        <v>69</v>
      </c>
      <c r="B60" s="36">
        <f aca="true" t="shared" si="11" ref="B60:M60">+B59/B7*100</f>
        <v>39.561809761311004</v>
      </c>
      <c r="C60" s="36">
        <f t="shared" si="11"/>
        <v>17.26770202684917</v>
      </c>
      <c r="D60" s="36">
        <f t="shared" si="11"/>
        <v>50.96244447435725</v>
      </c>
      <c r="E60" s="36">
        <f t="shared" si="11"/>
        <v>44.09229429690901</v>
      </c>
      <c r="F60" s="36">
        <f t="shared" si="11"/>
        <v>71.35231316725978</v>
      </c>
      <c r="G60" s="37">
        <f t="shared" si="11"/>
        <v>89.34280639431617</v>
      </c>
      <c r="H60" s="36">
        <f t="shared" si="11"/>
        <v>41.11801644332233</v>
      </c>
      <c r="I60" s="36">
        <f t="shared" si="11"/>
        <v>24.31138894315296</v>
      </c>
      <c r="J60" s="36">
        <f t="shared" si="11"/>
        <v>49.44810224632068</v>
      </c>
      <c r="K60" s="36">
        <f t="shared" si="11"/>
        <v>47.35273894109558</v>
      </c>
      <c r="L60" s="36">
        <f t="shared" si="11"/>
        <v>59.90371389270977</v>
      </c>
      <c r="M60" s="37">
        <f t="shared" si="11"/>
        <v>70.27027027027027</v>
      </c>
    </row>
    <row r="61" spans="1:13" ht="15" customHeight="1">
      <c r="A61" s="73" t="s">
        <v>80</v>
      </c>
      <c r="B61" s="31">
        <v>18678</v>
      </c>
      <c r="C61" s="31">
        <v>1938</v>
      </c>
      <c r="D61" s="31">
        <v>16740</v>
      </c>
      <c r="E61" s="31">
        <v>9527</v>
      </c>
      <c r="F61" s="31">
        <v>5203</v>
      </c>
      <c r="G61" s="32">
        <v>2010</v>
      </c>
      <c r="H61" s="33">
        <v>233065</v>
      </c>
      <c r="I61" s="34">
        <v>3667</v>
      </c>
      <c r="J61" s="34">
        <v>19398</v>
      </c>
      <c r="K61" s="34">
        <v>14452</v>
      </c>
      <c r="L61" s="34">
        <v>4245</v>
      </c>
      <c r="M61" s="35">
        <v>701</v>
      </c>
    </row>
    <row r="62" spans="1:13" ht="15" customHeight="1">
      <c r="A62" s="73" t="s">
        <v>68</v>
      </c>
      <c r="B62" s="31">
        <f>B61/B61*100</f>
        <v>100</v>
      </c>
      <c r="C62" s="36">
        <f>C61/B61*100</f>
        <v>10.37584323803405</v>
      </c>
      <c r="D62" s="36">
        <f>D61/B61*100</f>
        <v>89.62415676196595</v>
      </c>
      <c r="E62" s="36">
        <f>E61/D61*100</f>
        <v>56.91158900836321</v>
      </c>
      <c r="F62" s="36">
        <f>F61/D61*100</f>
        <v>31.081242532855434</v>
      </c>
      <c r="G62" s="37">
        <f>G61/D61*100</f>
        <v>12.007168458781361</v>
      </c>
      <c r="H62" s="101">
        <f>H61/H61*100</f>
        <v>100</v>
      </c>
      <c r="I62" s="36">
        <f>I61/H61*100</f>
        <v>1.5733808165104155</v>
      </c>
      <c r="J62" s="36">
        <f>J61/H61*100</f>
        <v>8.323000021453243</v>
      </c>
      <c r="K62" s="36">
        <f>K61/J61*100</f>
        <v>74.50252603361172</v>
      </c>
      <c r="L62" s="36">
        <f>L61/J61*100</f>
        <v>21.8836993504485</v>
      </c>
      <c r="M62" s="37">
        <f>M61/J61*100</f>
        <v>3.6137746159397874</v>
      </c>
    </row>
    <row r="63" spans="1:13" ht="15" customHeight="1">
      <c r="A63" s="73" t="s">
        <v>81</v>
      </c>
      <c r="B63" s="36">
        <f aca="true" t="shared" si="12" ref="B63:M63">+B61/B7</f>
        <v>0.8317598859992875</v>
      </c>
      <c r="C63" s="36">
        <f t="shared" si="12"/>
        <v>0.25506712292708605</v>
      </c>
      <c r="D63" s="36">
        <f t="shared" si="12"/>
        <v>1.1266657692825415</v>
      </c>
      <c r="E63" s="36">
        <f t="shared" si="12"/>
        <v>0.8295167609925991</v>
      </c>
      <c r="F63" s="36">
        <f t="shared" si="12"/>
        <v>1.8516014234875444</v>
      </c>
      <c r="G63" s="37">
        <f t="shared" si="12"/>
        <v>3.5701598579040854</v>
      </c>
      <c r="H63" s="36">
        <f t="shared" si="12"/>
        <v>7.5440214928465075</v>
      </c>
      <c r="I63" s="36">
        <f t="shared" si="12"/>
        <v>0.3581754248876734</v>
      </c>
      <c r="J63" s="36">
        <f t="shared" si="12"/>
        <v>0.9390975987606507</v>
      </c>
      <c r="K63" s="36">
        <f t="shared" si="12"/>
        <v>0.8280999312399725</v>
      </c>
      <c r="L63" s="36">
        <f t="shared" si="12"/>
        <v>1.4597661623108666</v>
      </c>
      <c r="M63" s="37">
        <f t="shared" si="12"/>
        <v>2.3682432432432434</v>
      </c>
    </row>
    <row r="64" spans="1:13" ht="21.75" customHeight="1">
      <c r="A64" s="88" t="s">
        <v>85</v>
      </c>
      <c r="B64" s="33"/>
      <c r="C64" s="33"/>
      <c r="D64" s="33"/>
      <c r="E64" s="33"/>
      <c r="F64" s="33"/>
      <c r="G64" s="35"/>
      <c r="H64" s="33"/>
      <c r="I64" s="34"/>
      <c r="J64" s="34"/>
      <c r="K64" s="34"/>
      <c r="L64" s="34"/>
      <c r="M64" s="35"/>
    </row>
    <row r="65" spans="1:13" ht="15" customHeight="1">
      <c r="A65" s="73" t="s">
        <v>71</v>
      </c>
      <c r="B65" s="31">
        <v>7910</v>
      </c>
      <c r="C65" s="31">
        <v>2895</v>
      </c>
      <c r="D65" s="31">
        <v>5015</v>
      </c>
      <c r="E65" s="31">
        <v>3653</v>
      </c>
      <c r="F65" s="31">
        <v>1093</v>
      </c>
      <c r="G65" s="32">
        <v>269</v>
      </c>
      <c r="H65" s="33">
        <v>12511</v>
      </c>
      <c r="I65" s="34">
        <v>3248</v>
      </c>
      <c r="J65" s="34">
        <v>9263</v>
      </c>
      <c r="K65" s="34">
        <v>7819</v>
      </c>
      <c r="L65" s="34">
        <v>1313</v>
      </c>
      <c r="M65" s="35">
        <v>131</v>
      </c>
    </row>
    <row r="66" spans="1:13" ht="15" customHeight="1">
      <c r="A66" s="73" t="s">
        <v>69</v>
      </c>
      <c r="B66" s="36">
        <f aca="true" t="shared" si="13" ref="B66:M66">+B65/B7*100</f>
        <v>35.224438902743145</v>
      </c>
      <c r="C66" s="36">
        <f t="shared" si="13"/>
        <v>38.10213214003685</v>
      </c>
      <c r="D66" s="36">
        <f t="shared" si="13"/>
        <v>33.75286041189931</v>
      </c>
      <c r="E66" s="36">
        <f t="shared" si="13"/>
        <v>31.806704397039613</v>
      </c>
      <c r="F66" s="36">
        <f t="shared" si="13"/>
        <v>38.896797153024906</v>
      </c>
      <c r="G66" s="37">
        <f t="shared" si="13"/>
        <v>47.7797513321492</v>
      </c>
      <c r="H66" s="36">
        <f t="shared" si="13"/>
        <v>40.49653654431281</v>
      </c>
      <c r="I66" s="36">
        <f t="shared" si="13"/>
        <v>31.72494627857003</v>
      </c>
      <c r="J66" s="36">
        <f t="shared" si="13"/>
        <v>44.84411309062742</v>
      </c>
      <c r="K66" s="36">
        <f t="shared" si="13"/>
        <v>44.80288792115517</v>
      </c>
      <c r="L66" s="36">
        <f t="shared" si="13"/>
        <v>45.15130674002751</v>
      </c>
      <c r="M66" s="37">
        <f t="shared" si="13"/>
        <v>44.25675675675676</v>
      </c>
    </row>
    <row r="67" spans="1:13" ht="15" customHeight="1">
      <c r="A67" s="73" t="s">
        <v>78</v>
      </c>
      <c r="B67" s="31">
        <v>15940</v>
      </c>
      <c r="C67" s="31">
        <v>3916</v>
      </c>
      <c r="D67" s="31">
        <v>12024</v>
      </c>
      <c r="E67" s="31">
        <v>8560</v>
      </c>
      <c r="F67" s="31">
        <v>2644</v>
      </c>
      <c r="G67" s="32">
        <v>820</v>
      </c>
      <c r="H67" s="33">
        <v>29292</v>
      </c>
      <c r="I67" s="34">
        <v>7163</v>
      </c>
      <c r="J67" s="34">
        <v>22129</v>
      </c>
      <c r="K67" s="34">
        <v>18462</v>
      </c>
      <c r="L67" s="34">
        <v>3335</v>
      </c>
      <c r="M67" s="35">
        <v>332</v>
      </c>
    </row>
    <row r="68" spans="1:13" ht="15" customHeight="1">
      <c r="A68" s="73" t="s">
        <v>70</v>
      </c>
      <c r="B68" s="31">
        <f>B67/B67*100</f>
        <v>100</v>
      </c>
      <c r="C68" s="36">
        <f>C67/B67*100</f>
        <v>24.567126725219573</v>
      </c>
      <c r="D68" s="36">
        <f>D67/B67*100</f>
        <v>75.43287327478043</v>
      </c>
      <c r="E68" s="36">
        <f>E67/D67*100</f>
        <v>71.1909514304724</v>
      </c>
      <c r="F68" s="36">
        <f>F67/D67*100</f>
        <v>21.989354624085163</v>
      </c>
      <c r="G68" s="37">
        <f>G67/D67*100</f>
        <v>6.819693945442448</v>
      </c>
      <c r="H68" s="101">
        <f>H67/H67*100</f>
        <v>100</v>
      </c>
      <c r="I68" s="36">
        <f>I67/H67*100</f>
        <v>24.45377577495562</v>
      </c>
      <c r="J68" s="36">
        <f>J67/H67*100</f>
        <v>75.54622422504438</v>
      </c>
      <c r="K68" s="36">
        <f>K67/J67*100</f>
        <v>83.42898459035655</v>
      </c>
      <c r="L68" s="36">
        <f>L67/J67*100</f>
        <v>15.070721677436847</v>
      </c>
      <c r="M68" s="37">
        <f>M67/J67*100</f>
        <v>1.5002937322066068</v>
      </c>
    </row>
    <row r="69" spans="1:13" ht="15" customHeight="1">
      <c r="A69" s="73" t="s">
        <v>77</v>
      </c>
      <c r="B69" s="36">
        <f aca="true" t="shared" si="14" ref="B69:M69">+B67/B7</f>
        <v>0.709832561453509</v>
      </c>
      <c r="C69" s="36">
        <f t="shared" si="14"/>
        <v>0.5153987891550408</v>
      </c>
      <c r="D69" s="36">
        <f t="shared" si="14"/>
        <v>0.8092610041728362</v>
      </c>
      <c r="E69" s="36">
        <f t="shared" si="14"/>
        <v>0.7453199825859818</v>
      </c>
      <c r="F69" s="36">
        <f t="shared" si="14"/>
        <v>0.9409252669039145</v>
      </c>
      <c r="G69" s="37">
        <f t="shared" si="14"/>
        <v>1.4564831261101243</v>
      </c>
      <c r="H69" s="36">
        <f t="shared" si="14"/>
        <v>0.9481452709263934</v>
      </c>
      <c r="I69" s="36">
        <f t="shared" si="14"/>
        <v>0.6996483688220355</v>
      </c>
      <c r="J69" s="36">
        <f t="shared" si="14"/>
        <v>1.0713109992254066</v>
      </c>
      <c r="K69" s="36">
        <f t="shared" si="14"/>
        <v>1.0578730231492093</v>
      </c>
      <c r="L69" s="36">
        <f t="shared" si="14"/>
        <v>1.1468363136176065</v>
      </c>
      <c r="M69" s="37">
        <f t="shared" si="14"/>
        <v>1.1216216216216217</v>
      </c>
    </row>
    <row r="70" spans="1:13" ht="10.5" customHeight="1">
      <c r="A70" s="73"/>
      <c r="B70" s="36"/>
      <c r="C70" s="36"/>
      <c r="D70" s="36"/>
      <c r="E70" s="36"/>
      <c r="F70" s="36"/>
      <c r="G70" s="37"/>
      <c r="H70" s="36"/>
      <c r="I70" s="36"/>
      <c r="J70" s="36"/>
      <c r="K70" s="36"/>
      <c r="L70" s="36"/>
      <c r="M70" s="37"/>
    </row>
    <row r="71" spans="1:13" ht="15" customHeight="1">
      <c r="A71" s="88" t="s">
        <v>86</v>
      </c>
      <c r="B71" s="33"/>
      <c r="C71" s="33"/>
      <c r="D71" s="33"/>
      <c r="E71" s="33"/>
      <c r="F71" s="33"/>
      <c r="G71" s="35"/>
      <c r="H71" s="33"/>
      <c r="I71" s="34"/>
      <c r="J71" s="34"/>
      <c r="K71" s="34"/>
      <c r="L71" s="34"/>
      <c r="M71" s="35"/>
    </row>
    <row r="72" spans="1:13" ht="15" customHeight="1">
      <c r="A72" s="73" t="s">
        <v>71</v>
      </c>
      <c r="B72" s="31">
        <v>15902</v>
      </c>
      <c r="C72" s="31">
        <v>4190</v>
      </c>
      <c r="D72" s="31">
        <v>11712</v>
      </c>
      <c r="E72" s="31">
        <v>8793</v>
      </c>
      <c r="F72" s="31">
        <v>2407</v>
      </c>
      <c r="G72" s="32">
        <v>512</v>
      </c>
      <c r="H72" s="33">
        <v>16684</v>
      </c>
      <c r="I72" s="34">
        <v>3834</v>
      </c>
      <c r="J72" s="34">
        <v>12850</v>
      </c>
      <c r="K72" s="33">
        <v>10635</v>
      </c>
      <c r="L72" s="34">
        <v>1999</v>
      </c>
      <c r="M72" s="35">
        <v>216</v>
      </c>
    </row>
    <row r="73" spans="1:13" ht="15" customHeight="1">
      <c r="A73" s="73" t="s">
        <v>72</v>
      </c>
      <c r="B73" s="36">
        <f aca="true" t="shared" si="15" ref="B73:M73">+B72/B7*100</f>
        <v>70.81403633772712</v>
      </c>
      <c r="C73" s="36">
        <f t="shared" si="15"/>
        <v>55.1460910765991</v>
      </c>
      <c r="D73" s="36">
        <f t="shared" si="15"/>
        <v>78.82622156414052</v>
      </c>
      <c r="E73" s="36">
        <f t="shared" si="15"/>
        <v>76.56073138876795</v>
      </c>
      <c r="F73" s="36">
        <f t="shared" si="15"/>
        <v>85.65836298932385</v>
      </c>
      <c r="G73" s="37">
        <f t="shared" si="15"/>
        <v>90.94138543516874</v>
      </c>
      <c r="H73" s="36">
        <f t="shared" si="15"/>
        <v>54.004013724347764</v>
      </c>
      <c r="I73" s="36">
        <f t="shared" si="15"/>
        <v>37.44872045321352</v>
      </c>
      <c r="J73" s="36">
        <f t="shared" si="15"/>
        <v>62.20952749806352</v>
      </c>
      <c r="K73" s="36">
        <f t="shared" si="15"/>
        <v>60.93857437542975</v>
      </c>
      <c r="L73" s="36">
        <f t="shared" si="15"/>
        <v>68.74140302613479</v>
      </c>
      <c r="M73" s="37">
        <f t="shared" si="15"/>
        <v>72.97297297297297</v>
      </c>
    </row>
    <row r="74" spans="1:13" ht="15" customHeight="1">
      <c r="A74" s="73" t="s">
        <v>76</v>
      </c>
      <c r="B74" s="31">
        <v>110938</v>
      </c>
      <c r="C74" s="31">
        <v>21375</v>
      </c>
      <c r="D74" s="31">
        <v>89563</v>
      </c>
      <c r="E74" s="31">
        <v>57492</v>
      </c>
      <c r="F74" s="31">
        <v>24151</v>
      </c>
      <c r="G74" s="32">
        <v>7920</v>
      </c>
      <c r="H74" s="33">
        <v>108714</v>
      </c>
      <c r="I74" s="34">
        <v>19967</v>
      </c>
      <c r="J74" s="34">
        <v>88747</v>
      </c>
      <c r="K74" s="34">
        <v>68307</v>
      </c>
      <c r="L74" s="34">
        <v>18018</v>
      </c>
      <c r="M74" s="35">
        <v>2422</v>
      </c>
    </row>
    <row r="75" spans="1:13" ht="15" customHeight="1">
      <c r="A75" s="73" t="s">
        <v>68</v>
      </c>
      <c r="B75" s="31">
        <f>B74/B74*100</f>
        <v>100</v>
      </c>
      <c r="C75" s="36">
        <f>C74/B74*100</f>
        <v>19.26751879428149</v>
      </c>
      <c r="D75" s="36">
        <f>D74/B74*100</f>
        <v>80.73248120571851</v>
      </c>
      <c r="E75" s="36">
        <f>E74/D74*100</f>
        <v>64.19168629902974</v>
      </c>
      <c r="F75" s="36">
        <f>F74/D74*100</f>
        <v>26.96537632727801</v>
      </c>
      <c r="G75" s="37">
        <f>G74/D74*100</f>
        <v>8.842937373692262</v>
      </c>
      <c r="H75" s="101">
        <f>H74/H74*100</f>
        <v>100</v>
      </c>
      <c r="I75" s="36">
        <f>I74/H74*100</f>
        <v>18.366539728093898</v>
      </c>
      <c r="J75" s="36">
        <f>J74/H74*100</f>
        <v>81.6334602719061</v>
      </c>
      <c r="K75" s="36">
        <f>K74/J74*100</f>
        <v>76.96823554599028</v>
      </c>
      <c r="L75" s="36">
        <f>L74/J74*100</f>
        <v>20.30265811802089</v>
      </c>
      <c r="M75" s="37">
        <f>M74/J74*100</f>
        <v>2.729106335988822</v>
      </c>
    </row>
    <row r="76" spans="1:13" ht="15" customHeight="1">
      <c r="A76" s="73" t="s">
        <v>75</v>
      </c>
      <c r="B76" s="36">
        <f aca="true" t="shared" si="16" ref="B76:M76">+B74/B7</f>
        <v>4.940238688991807</v>
      </c>
      <c r="C76" s="36">
        <f t="shared" si="16"/>
        <v>2.8132403264016848</v>
      </c>
      <c r="D76" s="36">
        <f t="shared" si="16"/>
        <v>6.027931080899179</v>
      </c>
      <c r="E76" s="36">
        <f t="shared" si="16"/>
        <v>5.005833696125381</v>
      </c>
      <c r="F76" s="36">
        <f t="shared" si="16"/>
        <v>8.594661921708186</v>
      </c>
      <c r="G76" s="37">
        <f t="shared" si="16"/>
        <v>14.067495559502664</v>
      </c>
      <c r="H76" s="36">
        <f t="shared" si="16"/>
        <v>3.518935715672946</v>
      </c>
      <c r="I76" s="36">
        <f t="shared" si="16"/>
        <v>1.9502832584489158</v>
      </c>
      <c r="J76" s="36">
        <f t="shared" si="16"/>
        <v>4.296427188226181</v>
      </c>
      <c r="K76" s="36">
        <f t="shared" si="16"/>
        <v>3.9139926655970663</v>
      </c>
      <c r="L76" s="36">
        <f t="shared" si="16"/>
        <v>6.1960110041265475</v>
      </c>
      <c r="M76" s="37">
        <f t="shared" si="16"/>
        <v>8.182432432432432</v>
      </c>
    </row>
    <row r="77" spans="1:13" ht="22.5" customHeight="1">
      <c r="A77" s="88" t="s">
        <v>87</v>
      </c>
      <c r="B77" s="31"/>
      <c r="C77" s="31"/>
      <c r="D77" s="31"/>
      <c r="E77" s="31"/>
      <c r="F77" s="31"/>
      <c r="G77" s="32"/>
      <c r="H77" s="33"/>
      <c r="I77" s="34"/>
      <c r="J77" s="34"/>
      <c r="K77" s="34"/>
      <c r="L77" s="34"/>
      <c r="M77" s="35"/>
    </row>
    <row r="78" spans="1:13" ht="15" customHeight="1">
      <c r="A78" s="73" t="s">
        <v>71</v>
      </c>
      <c r="B78" s="31">
        <v>5581</v>
      </c>
      <c r="C78" s="31">
        <v>1095</v>
      </c>
      <c r="D78" s="31">
        <v>4486</v>
      </c>
      <c r="E78" s="31">
        <v>3088</v>
      </c>
      <c r="F78" s="31">
        <v>1114</v>
      </c>
      <c r="G78" s="32">
        <v>284</v>
      </c>
      <c r="H78" s="33">
        <v>7406</v>
      </c>
      <c r="I78" s="34">
        <v>1338</v>
      </c>
      <c r="J78" s="34">
        <v>6068</v>
      </c>
      <c r="K78" s="34">
        <v>4843</v>
      </c>
      <c r="L78" s="34">
        <v>1108</v>
      </c>
      <c r="M78" s="35">
        <v>117</v>
      </c>
    </row>
    <row r="79" spans="1:13" ht="15" customHeight="1">
      <c r="A79" s="73" t="s">
        <v>72</v>
      </c>
      <c r="B79" s="36">
        <f aca="true" t="shared" si="17" ref="B79:M79">+B78/B7*100</f>
        <v>24.85304595653723</v>
      </c>
      <c r="C79" s="36">
        <f t="shared" si="17"/>
        <v>14.411687286127927</v>
      </c>
      <c r="D79" s="36">
        <f t="shared" si="17"/>
        <v>30.19248889487145</v>
      </c>
      <c r="E79" s="36">
        <f t="shared" si="17"/>
        <v>26.887244231606445</v>
      </c>
      <c r="F79" s="36">
        <f t="shared" si="17"/>
        <v>39.644128113879</v>
      </c>
      <c r="G79" s="37">
        <f t="shared" si="17"/>
        <v>50.44404973357016</v>
      </c>
      <c r="H79" s="36">
        <f t="shared" si="17"/>
        <v>23.972292354502493</v>
      </c>
      <c r="I79" s="36">
        <f t="shared" si="17"/>
        <v>13.068958781011917</v>
      </c>
      <c r="J79" s="36">
        <f t="shared" si="17"/>
        <v>29.37645236250968</v>
      </c>
      <c r="K79" s="36">
        <f t="shared" si="17"/>
        <v>27.75040110016044</v>
      </c>
      <c r="L79" s="36">
        <f t="shared" si="17"/>
        <v>38.101788170563964</v>
      </c>
      <c r="M79" s="37">
        <f t="shared" si="17"/>
        <v>39.52702702702703</v>
      </c>
    </row>
    <row r="80" spans="1:13" ht="15" customHeight="1">
      <c r="A80" s="73" t="s">
        <v>73</v>
      </c>
      <c r="B80" s="31">
        <v>17695</v>
      </c>
      <c r="C80" s="31">
        <v>3208</v>
      </c>
      <c r="D80" s="31">
        <v>14487</v>
      </c>
      <c r="E80" s="31">
        <v>8967</v>
      </c>
      <c r="F80" s="31">
        <v>4153</v>
      </c>
      <c r="G80" s="32">
        <v>1367</v>
      </c>
      <c r="H80" s="33">
        <v>27752</v>
      </c>
      <c r="I80" s="34">
        <v>4295</v>
      </c>
      <c r="J80" s="34">
        <v>23457</v>
      </c>
      <c r="K80" s="34">
        <v>17727</v>
      </c>
      <c r="L80" s="34">
        <v>5088</v>
      </c>
      <c r="M80" s="35">
        <v>642</v>
      </c>
    </row>
    <row r="81" spans="1:13" ht="15" customHeight="1">
      <c r="A81" s="73" t="s">
        <v>68</v>
      </c>
      <c r="B81" s="31">
        <f>B80/B80*100</f>
        <v>100</v>
      </c>
      <c r="C81" s="36">
        <f>C80/B80*100</f>
        <v>18.129415089008194</v>
      </c>
      <c r="D81" s="36">
        <f>D80/B80*100</f>
        <v>81.87058491099181</v>
      </c>
      <c r="E81" s="36">
        <f>E80/D80*100</f>
        <v>61.896873058604264</v>
      </c>
      <c r="F81" s="36">
        <f>F80/D80*100</f>
        <v>28.66708083108994</v>
      </c>
      <c r="G81" s="37">
        <f>G80/D80*100</f>
        <v>9.436046110305792</v>
      </c>
      <c r="H81" s="101">
        <f>H80/H80*100</f>
        <v>100</v>
      </c>
      <c r="I81" s="36">
        <f>I80/H80*100</f>
        <v>15.476362063995388</v>
      </c>
      <c r="J81" s="36">
        <f>J80/H80*100</f>
        <v>84.52363793600462</v>
      </c>
      <c r="K81" s="36">
        <f>K80/J80*100</f>
        <v>75.5723238265763</v>
      </c>
      <c r="L81" s="36">
        <f>L80/J80*100</f>
        <v>21.690753293260006</v>
      </c>
      <c r="M81" s="37">
        <f>M80/J80*100</f>
        <v>2.7369228801637036</v>
      </c>
    </row>
    <row r="82" spans="1:13" ht="15" customHeight="1">
      <c r="A82" s="87" t="s">
        <v>74</v>
      </c>
      <c r="B82" s="41">
        <f aca="true" t="shared" si="18" ref="B82:M82">+B80/B7</f>
        <v>0.7879853936587103</v>
      </c>
      <c r="C82" s="41">
        <f t="shared" si="18"/>
        <v>0.4222163727296657</v>
      </c>
      <c r="D82" s="41">
        <f t="shared" si="18"/>
        <v>0.975030286714228</v>
      </c>
      <c r="E82" s="41">
        <f t="shared" si="18"/>
        <v>0.7807575097953853</v>
      </c>
      <c r="F82" s="41">
        <f t="shared" si="18"/>
        <v>1.4779359430604981</v>
      </c>
      <c r="G82" s="42">
        <f t="shared" si="18"/>
        <v>2.428063943161634</v>
      </c>
      <c r="H82" s="41">
        <f t="shared" si="18"/>
        <v>0.8982974040266718</v>
      </c>
      <c r="I82" s="41">
        <f t="shared" si="18"/>
        <v>0.41951553037702677</v>
      </c>
      <c r="J82" s="41">
        <f t="shared" si="18"/>
        <v>1.1356022463206816</v>
      </c>
      <c r="K82" s="41">
        <f t="shared" si="18"/>
        <v>1.0157575063030024</v>
      </c>
      <c r="L82" s="41">
        <f t="shared" si="18"/>
        <v>1.749656121045392</v>
      </c>
      <c r="M82" s="42">
        <f t="shared" si="18"/>
        <v>2.168918918918919</v>
      </c>
    </row>
    <row r="83" spans="1:13" ht="15" customHeight="1">
      <c r="A83" s="171" t="s">
        <v>53</v>
      </c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</row>
  </sheetData>
  <sheetProtection/>
  <mergeCells count="14">
    <mergeCell ref="A45:M45"/>
    <mergeCell ref="A83:M83"/>
    <mergeCell ref="G3:J3"/>
    <mergeCell ref="I5:I6"/>
    <mergeCell ref="J5:M5"/>
    <mergeCell ref="A1:M1"/>
    <mergeCell ref="A4:A6"/>
    <mergeCell ref="B4:G4"/>
    <mergeCell ref="H4:M4"/>
    <mergeCell ref="B5:B6"/>
    <mergeCell ref="C5:C6"/>
    <mergeCell ref="D5:G5"/>
    <mergeCell ref="H5:H6"/>
    <mergeCell ref="K3:M3"/>
  </mergeCells>
  <printOptions/>
  <pageMargins left="1" right="0.75" top="1" bottom="1" header="0.5" footer="0.5"/>
  <pageSetup firstPageNumber="23" useFirstPageNumber="1" horizontalDpi="600" verticalDpi="600" orientation="portrait" r:id="rId1"/>
  <headerFooter alignWithMargins="0">
    <oddFooter xml:space="preserve">&amp;L&amp;"Arial Narrow,Regular"&amp;9Zila Series : Natore&amp;C&amp;"Arial Narrow,Regular"&amp;P&amp;R </oddFooter>
  </headerFooter>
  <rowBreaks count="1" manualBreakCount="1">
    <brk id="4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zoomScaleSheetLayoutView="75" zoomScalePageLayoutView="0" workbookViewId="0" topLeftCell="A1">
      <selection activeCell="C54" sqref="C54"/>
    </sheetView>
  </sheetViews>
  <sheetFormatPr defaultColWidth="9.140625" defaultRowHeight="15" customHeight="1"/>
  <cols>
    <col min="1" max="1" width="22.00390625" style="2" customWidth="1"/>
    <col min="2" max="2" width="6.140625" style="2" customWidth="1"/>
    <col min="3" max="3" width="6.421875" style="2" customWidth="1"/>
    <col min="4" max="4" width="5.421875" style="2" customWidth="1"/>
    <col min="5" max="5" width="5.140625" style="2" customWidth="1"/>
    <col min="6" max="6" width="5.57421875" style="2" customWidth="1"/>
    <col min="7" max="7" width="4.7109375" style="2" customWidth="1"/>
    <col min="8" max="8" width="5.8515625" style="2" customWidth="1"/>
    <col min="9" max="9" width="6.421875" style="1" customWidth="1"/>
    <col min="10" max="10" width="5.00390625" style="1" customWidth="1"/>
    <col min="11" max="11" width="4.28125" style="1" customWidth="1"/>
    <col min="12" max="12" width="5.8515625" style="1" customWidth="1"/>
    <col min="13" max="13" width="5.00390625" style="1" customWidth="1"/>
    <col min="14" max="16384" width="9.140625" style="1" customWidth="1"/>
  </cols>
  <sheetData>
    <row r="1" spans="1:13" ht="15" customHeight="1">
      <c r="A1" s="178" t="s">
        <v>58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2.75" customHeight="1">
      <c r="A2" s="2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" customHeight="1">
      <c r="A3" s="30" t="s">
        <v>55</v>
      </c>
      <c r="B3" s="28"/>
      <c r="C3" s="28"/>
      <c r="D3" s="28"/>
      <c r="E3" s="28"/>
      <c r="F3" s="28"/>
      <c r="G3" s="184" t="s">
        <v>66</v>
      </c>
      <c r="H3" s="184"/>
      <c r="I3" s="184"/>
      <c r="J3" s="184"/>
      <c r="K3" s="28" t="s">
        <v>41</v>
      </c>
      <c r="L3" s="28"/>
      <c r="M3" s="28"/>
    </row>
    <row r="4" spans="1:13" ht="15" customHeight="1">
      <c r="A4" s="179" t="s">
        <v>1</v>
      </c>
      <c r="B4" s="180">
        <v>1996</v>
      </c>
      <c r="C4" s="180"/>
      <c r="D4" s="180"/>
      <c r="E4" s="180"/>
      <c r="F4" s="180"/>
      <c r="G4" s="180"/>
      <c r="H4" s="180">
        <v>2008</v>
      </c>
      <c r="I4" s="180"/>
      <c r="J4" s="180"/>
      <c r="K4" s="180"/>
      <c r="L4" s="180"/>
      <c r="M4" s="180"/>
    </row>
    <row r="5" spans="1:13" ht="15" customHeight="1">
      <c r="A5" s="179"/>
      <c r="B5" s="181" t="s">
        <v>2</v>
      </c>
      <c r="C5" s="183" t="s">
        <v>35</v>
      </c>
      <c r="D5" s="179" t="s">
        <v>3</v>
      </c>
      <c r="E5" s="179"/>
      <c r="F5" s="179"/>
      <c r="G5" s="179"/>
      <c r="H5" s="181" t="s">
        <v>2</v>
      </c>
      <c r="I5" s="187" t="s">
        <v>35</v>
      </c>
      <c r="J5" s="179" t="s">
        <v>3</v>
      </c>
      <c r="K5" s="179"/>
      <c r="L5" s="179"/>
      <c r="M5" s="179"/>
    </row>
    <row r="6" spans="1:13" ht="15" customHeight="1">
      <c r="A6" s="179"/>
      <c r="B6" s="182"/>
      <c r="C6" s="183"/>
      <c r="D6" s="46" t="s">
        <v>52</v>
      </c>
      <c r="E6" s="46" t="s">
        <v>4</v>
      </c>
      <c r="F6" s="46" t="s">
        <v>5</v>
      </c>
      <c r="G6" s="46" t="s">
        <v>6</v>
      </c>
      <c r="H6" s="182"/>
      <c r="I6" s="187"/>
      <c r="J6" s="46" t="s">
        <v>52</v>
      </c>
      <c r="K6" s="46" t="s">
        <v>4</v>
      </c>
      <c r="L6" s="46" t="s">
        <v>5</v>
      </c>
      <c r="M6" s="46" t="s">
        <v>6</v>
      </c>
    </row>
    <row r="7" spans="1:13" ht="15" customHeight="1">
      <c r="A7" s="56" t="s">
        <v>7</v>
      </c>
      <c r="B7" s="47">
        <v>46489</v>
      </c>
      <c r="C7" s="4">
        <v>14022</v>
      </c>
      <c r="D7" s="4">
        <v>32467</v>
      </c>
      <c r="E7" s="4">
        <v>25882</v>
      </c>
      <c r="F7" s="4">
        <v>5524</v>
      </c>
      <c r="G7" s="5">
        <v>1061</v>
      </c>
      <c r="H7" s="48">
        <v>63594</v>
      </c>
      <c r="I7" s="6">
        <v>19999</v>
      </c>
      <c r="J7" s="6">
        <v>43595</v>
      </c>
      <c r="K7" s="6">
        <v>36415</v>
      </c>
      <c r="L7" s="6">
        <v>6470</v>
      </c>
      <c r="M7" s="7">
        <v>710</v>
      </c>
    </row>
    <row r="8" spans="1:13" ht="15" customHeight="1">
      <c r="A8" s="73" t="s">
        <v>8</v>
      </c>
      <c r="B8" s="4">
        <f>B7/B7*100</f>
        <v>100</v>
      </c>
      <c r="C8" s="8">
        <f>C7/B7*100</f>
        <v>30.161973800253822</v>
      </c>
      <c r="D8" s="8">
        <f>D7/B7*100</f>
        <v>69.83802619974617</v>
      </c>
      <c r="E8" s="8">
        <f>E7/D7*100</f>
        <v>79.71786737302492</v>
      </c>
      <c r="F8" s="8">
        <f>F7/D7*100</f>
        <v>17.014199032864138</v>
      </c>
      <c r="G8" s="9">
        <f>G7/D7*100</f>
        <v>3.2679335941109438</v>
      </c>
      <c r="H8" s="10">
        <f>H7/H7*100</f>
        <v>100</v>
      </c>
      <c r="I8" s="11">
        <f>I7/H7*100</f>
        <v>31.447935339811934</v>
      </c>
      <c r="J8" s="11">
        <f>J7/H7*100</f>
        <v>68.55206466018807</v>
      </c>
      <c r="K8" s="11">
        <f>K7/J7*100</f>
        <v>83.53022135566005</v>
      </c>
      <c r="L8" s="11">
        <f>L7/J7*100</f>
        <v>14.84115150820048</v>
      </c>
      <c r="M8" s="12">
        <f>M7/J7*100</f>
        <v>1.6286271361394655</v>
      </c>
    </row>
    <row r="9" spans="1:13" ht="12.75" customHeight="1">
      <c r="A9" s="89"/>
      <c r="B9" s="47"/>
      <c r="C9" s="4"/>
      <c r="D9" s="4"/>
      <c r="E9" s="4"/>
      <c r="F9" s="4"/>
      <c r="G9" s="5"/>
      <c r="H9" s="26"/>
      <c r="I9" s="6"/>
      <c r="J9" s="6"/>
      <c r="K9" s="6"/>
      <c r="L9" s="6"/>
      <c r="M9" s="7"/>
    </row>
    <row r="10" spans="1:13" ht="15" customHeight="1">
      <c r="A10" s="90" t="s">
        <v>47</v>
      </c>
      <c r="B10" s="49"/>
      <c r="C10" s="13"/>
      <c r="D10" s="13"/>
      <c r="E10" s="13"/>
      <c r="F10" s="13"/>
      <c r="G10" s="14"/>
      <c r="H10" s="26"/>
      <c r="I10" s="6"/>
      <c r="J10" s="6"/>
      <c r="K10" s="6"/>
      <c r="L10" s="6"/>
      <c r="M10" s="7"/>
    </row>
    <row r="11" spans="1:13" ht="15" customHeight="1">
      <c r="A11" s="89" t="s">
        <v>9</v>
      </c>
      <c r="B11" s="47">
        <v>28166</v>
      </c>
      <c r="C11" s="4">
        <v>8691</v>
      </c>
      <c r="D11" s="4">
        <v>19475</v>
      </c>
      <c r="E11" s="4">
        <v>14811</v>
      </c>
      <c r="F11" s="4">
        <v>3832</v>
      </c>
      <c r="G11" s="5">
        <v>832</v>
      </c>
      <c r="H11" s="26">
        <v>36896</v>
      </c>
      <c r="I11" s="6">
        <v>14211</v>
      </c>
      <c r="J11" s="6">
        <v>22685</v>
      </c>
      <c r="K11" s="6">
        <v>18058</v>
      </c>
      <c r="L11" s="6">
        <v>4098</v>
      </c>
      <c r="M11" s="7">
        <v>529</v>
      </c>
    </row>
    <row r="12" spans="1:13" ht="15" customHeight="1">
      <c r="A12" s="73" t="s">
        <v>68</v>
      </c>
      <c r="B12" s="4">
        <f>B11/B11*100</f>
        <v>100</v>
      </c>
      <c r="C12" s="8">
        <f>C11/B11*100</f>
        <v>30.856351629624367</v>
      </c>
      <c r="D12" s="8">
        <f>D11/B11*100</f>
        <v>69.14364837037563</v>
      </c>
      <c r="E12" s="8">
        <f>E11/D11*100</f>
        <v>76.05134788189987</v>
      </c>
      <c r="F12" s="8">
        <f>F11/D11*100</f>
        <v>19.676508344030808</v>
      </c>
      <c r="G12" s="9">
        <f>G11/D11*100</f>
        <v>4.2721437740693196</v>
      </c>
      <c r="H12" s="10">
        <f>H11/H11*100</f>
        <v>100</v>
      </c>
      <c r="I12" s="11">
        <f>I11/H11*100</f>
        <v>38.516370338248045</v>
      </c>
      <c r="J12" s="11">
        <f>J11/H11*100</f>
        <v>61.48362966175195</v>
      </c>
      <c r="K12" s="11">
        <f>K11/J11*100</f>
        <v>79.60326206744544</v>
      </c>
      <c r="L12" s="11">
        <f>L11/J11*100</f>
        <v>18.06480052898391</v>
      </c>
      <c r="M12" s="12">
        <f>M11/J11*100</f>
        <v>2.3319374035706413</v>
      </c>
    </row>
    <row r="13" spans="1:13" ht="15" customHeight="1">
      <c r="A13" s="73" t="s">
        <v>69</v>
      </c>
      <c r="B13" s="50">
        <f aca="true" t="shared" si="0" ref="B13:M13">+B11/B7*100</f>
        <v>60.586375271569615</v>
      </c>
      <c r="C13" s="8">
        <f t="shared" si="0"/>
        <v>61.98117244330338</v>
      </c>
      <c r="D13" s="8">
        <f t="shared" si="0"/>
        <v>59.98398373733329</v>
      </c>
      <c r="E13" s="8">
        <f t="shared" si="0"/>
        <v>57.22509852407078</v>
      </c>
      <c r="F13" s="8">
        <f t="shared" si="0"/>
        <v>69.37002172338886</v>
      </c>
      <c r="G13" s="9">
        <f t="shared" si="0"/>
        <v>78.41658812441094</v>
      </c>
      <c r="H13" s="11">
        <f t="shared" si="0"/>
        <v>58.01805201748592</v>
      </c>
      <c r="I13" s="11">
        <f t="shared" si="0"/>
        <v>71.05855292764637</v>
      </c>
      <c r="J13" s="11">
        <f t="shared" si="0"/>
        <v>52.035783920174325</v>
      </c>
      <c r="K13" s="11">
        <f t="shared" si="0"/>
        <v>49.589454894960866</v>
      </c>
      <c r="L13" s="11">
        <f t="shared" si="0"/>
        <v>63.338485316846985</v>
      </c>
      <c r="M13" s="12">
        <f t="shared" si="0"/>
        <v>74.50704225352112</v>
      </c>
    </row>
    <row r="14" spans="1:13" ht="12.75" customHeight="1">
      <c r="A14" s="89"/>
      <c r="B14" s="51"/>
      <c r="C14" s="15"/>
      <c r="D14" s="15"/>
      <c r="E14" s="15"/>
      <c r="F14" s="15"/>
      <c r="G14" s="16"/>
      <c r="H14" s="26"/>
      <c r="I14" s="6"/>
      <c r="J14" s="6"/>
      <c r="K14" s="6"/>
      <c r="L14" s="6"/>
      <c r="M14" s="7"/>
    </row>
    <row r="15" spans="1:13" ht="15" customHeight="1">
      <c r="A15" s="89" t="s">
        <v>11</v>
      </c>
      <c r="B15" s="47">
        <v>11456</v>
      </c>
      <c r="C15" s="4">
        <v>219</v>
      </c>
      <c r="D15" s="4">
        <v>11237</v>
      </c>
      <c r="E15" s="4">
        <v>9342</v>
      </c>
      <c r="F15" s="4">
        <v>1667</v>
      </c>
      <c r="G15" s="5">
        <v>228</v>
      </c>
      <c r="H15" s="26">
        <v>18874</v>
      </c>
      <c r="I15" s="6">
        <v>208</v>
      </c>
      <c r="J15" s="6">
        <v>18666</v>
      </c>
      <c r="K15" s="6">
        <v>16146</v>
      </c>
      <c r="L15" s="6">
        <v>2339</v>
      </c>
      <c r="M15" s="7">
        <v>181</v>
      </c>
    </row>
    <row r="16" spans="1:13" ht="15" customHeight="1">
      <c r="A16" s="73" t="s">
        <v>70</v>
      </c>
      <c r="B16" s="4">
        <f>B15/B15*100</f>
        <v>100</v>
      </c>
      <c r="C16" s="8">
        <f>C15/B15*100</f>
        <v>1.9116620111731844</v>
      </c>
      <c r="D16" s="8">
        <f>D15/B15*100</f>
        <v>98.08833798882681</v>
      </c>
      <c r="E16" s="8">
        <f>E15/D15*100</f>
        <v>83.13606834564385</v>
      </c>
      <c r="F16" s="8">
        <f>F15/D15*100</f>
        <v>14.834920352407227</v>
      </c>
      <c r="G16" s="9">
        <f>G15/D15*100</f>
        <v>2.029011301948919</v>
      </c>
      <c r="H16" s="10">
        <f>H15/H15*100</f>
        <v>100</v>
      </c>
      <c r="I16" s="11">
        <f>I15/H15*100</f>
        <v>1.1020451414644483</v>
      </c>
      <c r="J16" s="11">
        <f>J15/H15*100</f>
        <v>98.89795485853556</v>
      </c>
      <c r="K16" s="11">
        <f>K15/J15*100</f>
        <v>86.49951783992286</v>
      </c>
      <c r="L16" s="11">
        <f>L15/J15*100</f>
        <v>12.530804671595414</v>
      </c>
      <c r="M16" s="12">
        <f>M15/J15*100</f>
        <v>0.9696774884817315</v>
      </c>
    </row>
    <row r="17" spans="1:13" ht="15" customHeight="1">
      <c r="A17" s="73" t="s">
        <v>69</v>
      </c>
      <c r="B17" s="50">
        <f aca="true" t="shared" si="1" ref="B17:M17">+B15/B7*100</f>
        <v>24.64238852201596</v>
      </c>
      <c r="C17" s="8">
        <f t="shared" si="1"/>
        <v>1.561831407787762</v>
      </c>
      <c r="D17" s="8">
        <f t="shared" si="1"/>
        <v>34.610527612652845</v>
      </c>
      <c r="E17" s="8">
        <f t="shared" si="1"/>
        <v>36.09458310795147</v>
      </c>
      <c r="F17" s="8">
        <f t="shared" si="1"/>
        <v>30.177407675597394</v>
      </c>
      <c r="G17" s="9">
        <f t="shared" si="1"/>
        <v>21.489161168708765</v>
      </c>
      <c r="H17" s="11">
        <f t="shared" si="1"/>
        <v>29.67890052520678</v>
      </c>
      <c r="I17" s="11">
        <f t="shared" si="1"/>
        <v>1.04005200260013</v>
      </c>
      <c r="J17" s="11">
        <f t="shared" si="1"/>
        <v>42.81683679321023</v>
      </c>
      <c r="K17" s="11">
        <f t="shared" si="1"/>
        <v>44.338871344226284</v>
      </c>
      <c r="L17" s="11">
        <f t="shared" si="1"/>
        <v>36.151468315301386</v>
      </c>
      <c r="M17" s="12">
        <f t="shared" si="1"/>
        <v>25.492957746478872</v>
      </c>
    </row>
    <row r="18" spans="1:13" ht="12.75" customHeight="1">
      <c r="A18" s="89"/>
      <c r="B18" s="49"/>
      <c r="C18" s="15"/>
      <c r="D18" s="15"/>
      <c r="E18" s="15"/>
      <c r="F18" s="15"/>
      <c r="G18" s="16"/>
      <c r="H18" s="26"/>
      <c r="I18" s="6"/>
      <c r="J18" s="6"/>
      <c r="K18" s="6"/>
      <c r="L18" s="6"/>
      <c r="M18" s="7"/>
    </row>
    <row r="19" spans="1:13" ht="15" customHeight="1">
      <c r="A19" s="89" t="s">
        <v>13</v>
      </c>
      <c r="B19" s="47">
        <v>6867</v>
      </c>
      <c r="C19" s="4">
        <v>5112</v>
      </c>
      <c r="D19" s="4">
        <v>1755</v>
      </c>
      <c r="E19" s="4">
        <v>1729</v>
      </c>
      <c r="F19" s="4">
        <v>25</v>
      </c>
      <c r="G19" s="5">
        <v>1</v>
      </c>
      <c r="H19" s="26">
        <v>7824</v>
      </c>
      <c r="I19" s="6">
        <v>5580</v>
      </c>
      <c r="J19" s="48">
        <v>2244</v>
      </c>
      <c r="K19" s="6">
        <v>2211</v>
      </c>
      <c r="L19" s="6">
        <v>33</v>
      </c>
      <c r="M19" s="7">
        <v>0</v>
      </c>
    </row>
    <row r="20" spans="1:13" ht="15" customHeight="1">
      <c r="A20" s="73" t="s">
        <v>68</v>
      </c>
      <c r="B20" s="4">
        <f>B19/B19*100</f>
        <v>100</v>
      </c>
      <c r="C20" s="8">
        <f>C19/B19*100</f>
        <v>74.4429882044561</v>
      </c>
      <c r="D20" s="8">
        <f>D19/B19*100</f>
        <v>25.557011795543904</v>
      </c>
      <c r="E20" s="8">
        <f>E19/D19*100</f>
        <v>98.51851851851852</v>
      </c>
      <c r="F20" s="8">
        <f>F19/D19*100</f>
        <v>1.4245014245014245</v>
      </c>
      <c r="G20" s="9">
        <f>G19/D19*100</f>
        <v>0.056980056980056974</v>
      </c>
      <c r="H20" s="10">
        <f>H19/H19*100</f>
        <v>100</v>
      </c>
      <c r="I20" s="11">
        <f>I19/H19*100</f>
        <v>71.31901840490798</v>
      </c>
      <c r="J20" s="11">
        <f>J19/H19*100</f>
        <v>28.680981595092025</v>
      </c>
      <c r="K20" s="11">
        <f>K19/J19*100</f>
        <v>98.52941176470588</v>
      </c>
      <c r="L20" s="11">
        <f>L19/J19*100</f>
        <v>1.4705882352941175</v>
      </c>
      <c r="M20" s="12">
        <f>M19/J19*100</f>
        <v>0</v>
      </c>
    </row>
    <row r="21" spans="1:13" ht="15" customHeight="1">
      <c r="A21" s="73" t="s">
        <v>69</v>
      </c>
      <c r="B21" s="50">
        <f aca="true" t="shared" si="2" ref="B21:M21">+B19/B7*100</f>
        <v>14.77123620641442</v>
      </c>
      <c r="C21" s="8">
        <f t="shared" si="2"/>
        <v>36.45699614890886</v>
      </c>
      <c r="D21" s="8">
        <f t="shared" si="2"/>
        <v>5.40548865001386</v>
      </c>
      <c r="E21" s="8">
        <f t="shared" si="2"/>
        <v>6.680318367977744</v>
      </c>
      <c r="F21" s="8">
        <f t="shared" si="2"/>
        <v>0.4525706010137582</v>
      </c>
      <c r="G21" s="9">
        <f t="shared" si="2"/>
        <v>0.0942507068803016</v>
      </c>
      <c r="H21" s="11">
        <f t="shared" si="2"/>
        <v>12.303047457307294</v>
      </c>
      <c r="I21" s="11">
        <f t="shared" si="2"/>
        <v>27.901395069753487</v>
      </c>
      <c r="J21" s="11">
        <f t="shared" si="2"/>
        <v>5.147379286615437</v>
      </c>
      <c r="K21" s="11">
        <f t="shared" si="2"/>
        <v>6.071673760812852</v>
      </c>
      <c r="L21" s="11">
        <f t="shared" si="2"/>
        <v>0.5100463678516229</v>
      </c>
      <c r="M21" s="12">
        <f t="shared" si="2"/>
        <v>0</v>
      </c>
    </row>
    <row r="22" spans="1:13" ht="12.75" customHeight="1">
      <c r="A22" s="89"/>
      <c r="B22" s="47"/>
      <c r="C22" s="4"/>
      <c r="D22" s="4"/>
      <c r="E22" s="4"/>
      <c r="F22" s="4"/>
      <c r="G22" s="5"/>
      <c r="H22" s="26"/>
      <c r="I22" s="6"/>
      <c r="J22" s="6"/>
      <c r="K22" s="6"/>
      <c r="L22" s="6"/>
      <c r="M22" s="7"/>
    </row>
    <row r="23" spans="1:13" ht="15" customHeight="1">
      <c r="A23" s="17" t="s">
        <v>14</v>
      </c>
      <c r="B23" s="47">
        <v>16953</v>
      </c>
      <c r="C23" s="4">
        <v>7671</v>
      </c>
      <c r="D23" s="4">
        <v>9282</v>
      </c>
      <c r="E23" s="4">
        <v>9121</v>
      </c>
      <c r="F23" s="4">
        <v>138</v>
      </c>
      <c r="G23" s="5">
        <v>23</v>
      </c>
      <c r="H23" s="26">
        <v>29752</v>
      </c>
      <c r="I23" s="6">
        <v>11426</v>
      </c>
      <c r="J23" s="6">
        <v>18326</v>
      </c>
      <c r="K23" s="6">
        <v>17147</v>
      </c>
      <c r="L23" s="6">
        <v>1097</v>
      </c>
      <c r="M23" s="7">
        <v>82</v>
      </c>
    </row>
    <row r="24" spans="1:13" ht="15" customHeight="1">
      <c r="A24" s="73" t="s">
        <v>12</v>
      </c>
      <c r="B24" s="4">
        <f>B23/B23*100</f>
        <v>100</v>
      </c>
      <c r="C24" s="8">
        <f>C23/B23*100</f>
        <v>45.24862856131658</v>
      </c>
      <c r="D24" s="8">
        <f>D23/B23*100</f>
        <v>54.751371438683414</v>
      </c>
      <c r="E24" s="8">
        <f>E23/D23*100</f>
        <v>98.26546003016591</v>
      </c>
      <c r="F24" s="8">
        <f>F23/D23*100</f>
        <v>1.4867485455720748</v>
      </c>
      <c r="G24" s="9">
        <f>G23/D23*100</f>
        <v>0.24779142426201248</v>
      </c>
      <c r="H24" s="10">
        <f>H23/H23*100</f>
        <v>100</v>
      </c>
      <c r="I24" s="11">
        <f>I23/H23*100</f>
        <v>38.40414089809088</v>
      </c>
      <c r="J24" s="11">
        <f>J23/H23*100</f>
        <v>61.59585910190911</v>
      </c>
      <c r="K24" s="11">
        <f>K23/J23*100</f>
        <v>93.56651751609735</v>
      </c>
      <c r="L24" s="11">
        <f>L23/J23*100</f>
        <v>5.986030775946742</v>
      </c>
      <c r="M24" s="12">
        <f>M23/J23*100</f>
        <v>0.4474517079559096</v>
      </c>
    </row>
    <row r="25" spans="1:13" ht="15" customHeight="1">
      <c r="A25" s="73" t="s">
        <v>10</v>
      </c>
      <c r="B25" s="50">
        <f aca="true" t="shared" si="3" ref="B25:M25">+B23/B7*100</f>
        <v>36.466691045193485</v>
      </c>
      <c r="C25" s="8">
        <f t="shared" si="3"/>
        <v>54.7068891741549</v>
      </c>
      <c r="D25" s="8">
        <f t="shared" si="3"/>
        <v>28.589028860073306</v>
      </c>
      <c r="E25" s="8">
        <f t="shared" si="3"/>
        <v>35.240707827834015</v>
      </c>
      <c r="F25" s="8">
        <f t="shared" si="3"/>
        <v>2.4981897175959453</v>
      </c>
      <c r="G25" s="9">
        <f t="shared" si="3"/>
        <v>2.167766258246937</v>
      </c>
      <c r="H25" s="11">
        <f t="shared" si="3"/>
        <v>46.784287825895525</v>
      </c>
      <c r="I25" s="11">
        <f t="shared" si="3"/>
        <v>57.13285664283214</v>
      </c>
      <c r="J25" s="11">
        <f t="shared" si="3"/>
        <v>42.03693084069274</v>
      </c>
      <c r="K25" s="11">
        <f t="shared" si="3"/>
        <v>47.087738569270904</v>
      </c>
      <c r="L25" s="11">
        <f t="shared" si="3"/>
        <v>16.95517774343122</v>
      </c>
      <c r="M25" s="12">
        <f t="shared" si="3"/>
        <v>11.549295774647888</v>
      </c>
    </row>
    <row r="26" spans="1:13" ht="12.75" customHeight="1">
      <c r="A26" s="89"/>
      <c r="B26" s="47"/>
      <c r="C26" s="4"/>
      <c r="D26" s="4"/>
      <c r="E26" s="4"/>
      <c r="F26" s="4"/>
      <c r="G26" s="5"/>
      <c r="H26" s="26"/>
      <c r="I26" s="6"/>
      <c r="J26" s="6"/>
      <c r="K26" s="6"/>
      <c r="L26" s="6"/>
      <c r="M26" s="7"/>
    </row>
    <row r="27" spans="1:13" ht="15" customHeight="1">
      <c r="A27" s="91" t="s">
        <v>15</v>
      </c>
      <c r="B27" s="47">
        <v>56589</v>
      </c>
      <c r="C27" s="4">
        <v>1491</v>
      </c>
      <c r="D27" s="4">
        <v>55098</v>
      </c>
      <c r="E27" s="4">
        <v>19840</v>
      </c>
      <c r="F27" s="4">
        <v>22573</v>
      </c>
      <c r="G27" s="5">
        <v>12684</v>
      </c>
      <c r="H27" s="26">
        <v>62562</v>
      </c>
      <c r="I27" s="6">
        <v>2577</v>
      </c>
      <c r="J27" s="6">
        <v>59985</v>
      </c>
      <c r="K27" s="6">
        <v>27170</v>
      </c>
      <c r="L27" s="6">
        <v>24637</v>
      </c>
      <c r="M27" s="7">
        <v>8178</v>
      </c>
    </row>
    <row r="28" spans="1:13" ht="15" customHeight="1">
      <c r="A28" s="73" t="s">
        <v>12</v>
      </c>
      <c r="B28" s="4">
        <f>B27/B27*100</f>
        <v>100</v>
      </c>
      <c r="C28" s="8">
        <f>C27/B27*100</f>
        <v>2.6347876795843717</v>
      </c>
      <c r="D28" s="8">
        <f>D27/B27*100</f>
        <v>97.36521232041562</v>
      </c>
      <c r="E28" s="8">
        <f>E27/D27*100</f>
        <v>36.0085665541399</v>
      </c>
      <c r="F28" s="8">
        <f>F27/D27*100</f>
        <v>40.96881919488911</v>
      </c>
      <c r="G28" s="9">
        <f>G27/D27*100</f>
        <v>23.020799303060002</v>
      </c>
      <c r="H28" s="10">
        <f>H27/H27*100</f>
        <v>100</v>
      </c>
      <c r="I28" s="11">
        <f>I27/H27*100</f>
        <v>4.119113839071641</v>
      </c>
      <c r="J28" s="11">
        <f>J27/H27*100</f>
        <v>95.88088616092836</v>
      </c>
      <c r="K28" s="11">
        <f>K27/J27*100</f>
        <v>45.29465699758273</v>
      </c>
      <c r="L28" s="11">
        <f>L27/J27*100</f>
        <v>41.07193465032925</v>
      </c>
      <c r="M28" s="12">
        <f>M27/J27*100</f>
        <v>13.633408352088022</v>
      </c>
    </row>
    <row r="29" spans="1:13" ht="15" customHeight="1">
      <c r="A29" s="73" t="s">
        <v>16</v>
      </c>
      <c r="B29" s="50">
        <f aca="true" t="shared" si="4" ref="B29:M29">+B27/B32*100</f>
        <v>99.22672277748553</v>
      </c>
      <c r="C29" s="8">
        <f t="shared" si="4"/>
        <v>203.41064120054568</v>
      </c>
      <c r="D29" s="8">
        <f t="shared" si="4"/>
        <v>97.87022399062117</v>
      </c>
      <c r="E29" s="8">
        <f t="shared" si="4"/>
        <v>92.67563527653215</v>
      </c>
      <c r="F29" s="8">
        <f t="shared" si="4"/>
        <v>99.7745756718529</v>
      </c>
      <c r="G29" s="9">
        <f t="shared" si="4"/>
        <v>103.41622503057482</v>
      </c>
      <c r="H29" s="11">
        <f t="shared" si="4"/>
        <v>94.12348799422278</v>
      </c>
      <c r="I29" s="11">
        <f t="shared" si="4"/>
        <v>177.11340206185565</v>
      </c>
      <c r="J29" s="11">
        <f t="shared" si="4"/>
        <v>92.26616215218495</v>
      </c>
      <c r="K29" s="11">
        <f t="shared" si="4"/>
        <v>85.10038525386037</v>
      </c>
      <c r="L29" s="11">
        <f t="shared" si="4"/>
        <v>97.96413376277387</v>
      </c>
      <c r="M29" s="12">
        <f t="shared" si="4"/>
        <v>103.03641174247196</v>
      </c>
    </row>
    <row r="30" spans="1:13" ht="15" customHeight="1">
      <c r="A30" s="73" t="s">
        <v>17</v>
      </c>
      <c r="B30" s="50">
        <f aca="true" t="shared" si="5" ref="B30:M30">+B27/B7</f>
        <v>1.2172556948955666</v>
      </c>
      <c r="C30" s="8">
        <f t="shared" si="5"/>
        <v>0.1063329054343175</v>
      </c>
      <c r="D30" s="8">
        <f t="shared" si="5"/>
        <v>1.6970462315581976</v>
      </c>
      <c r="E30" s="8">
        <f t="shared" si="5"/>
        <v>0.7665559075805579</v>
      </c>
      <c r="F30" s="8">
        <f t="shared" si="5"/>
        <v>4.086350470673425</v>
      </c>
      <c r="G30" s="9">
        <f t="shared" si="5"/>
        <v>11.954759660697455</v>
      </c>
      <c r="H30" s="11">
        <f t="shared" si="5"/>
        <v>0.9837720539673555</v>
      </c>
      <c r="I30" s="11">
        <f t="shared" si="5"/>
        <v>0.12885644282214112</v>
      </c>
      <c r="J30" s="11">
        <f t="shared" si="5"/>
        <v>1.3759605459341668</v>
      </c>
      <c r="K30" s="11">
        <f t="shared" si="5"/>
        <v>0.7461211039406838</v>
      </c>
      <c r="L30" s="11">
        <f t="shared" si="5"/>
        <v>3.8078825347758887</v>
      </c>
      <c r="M30" s="12">
        <f t="shared" si="5"/>
        <v>11.518309859154929</v>
      </c>
    </row>
    <row r="31" spans="1:13" ht="12.75" customHeight="1">
      <c r="A31" s="89"/>
      <c r="B31" s="47"/>
      <c r="C31" s="4"/>
      <c r="D31" s="4"/>
      <c r="E31" s="4"/>
      <c r="F31" s="4"/>
      <c r="G31" s="5"/>
      <c r="H31" s="26"/>
      <c r="I31" s="6"/>
      <c r="J31" s="6"/>
      <c r="K31" s="6"/>
      <c r="L31" s="6"/>
      <c r="M31" s="7"/>
    </row>
    <row r="32" spans="1:13" ht="15" customHeight="1">
      <c r="A32" s="90" t="s">
        <v>48</v>
      </c>
      <c r="B32" s="47">
        <v>57030</v>
      </c>
      <c r="C32" s="4">
        <v>733</v>
      </c>
      <c r="D32" s="4">
        <v>56297</v>
      </c>
      <c r="E32" s="4">
        <v>21408</v>
      </c>
      <c r="F32" s="4">
        <v>22624</v>
      </c>
      <c r="G32" s="5">
        <v>12265</v>
      </c>
      <c r="H32" s="26">
        <v>66468</v>
      </c>
      <c r="I32" s="6">
        <v>1455</v>
      </c>
      <c r="J32" s="6">
        <v>65013</v>
      </c>
      <c r="K32" s="6">
        <v>31927</v>
      </c>
      <c r="L32" s="6">
        <v>25149</v>
      </c>
      <c r="M32" s="7">
        <v>7937</v>
      </c>
    </row>
    <row r="33" spans="1:13" ht="15" customHeight="1">
      <c r="A33" s="73" t="s">
        <v>12</v>
      </c>
      <c r="B33" s="4">
        <f>B32/B32*100</f>
        <v>100</v>
      </c>
      <c r="C33" s="8">
        <f>C32/B32*100</f>
        <v>1.2852884446782396</v>
      </c>
      <c r="D33" s="8">
        <f>D32/B32*100</f>
        <v>98.71471155532177</v>
      </c>
      <c r="E33" s="8">
        <f>E32/D32*100</f>
        <v>38.02689308488907</v>
      </c>
      <c r="F33" s="8">
        <f>F32/D32*100</f>
        <v>40.18686608522656</v>
      </c>
      <c r="G33" s="9">
        <f>G32/D32*100</f>
        <v>21.786240829884363</v>
      </c>
      <c r="H33" s="10">
        <f>H32/H32*100</f>
        <v>100</v>
      </c>
      <c r="I33" s="11">
        <f>I32/H32*100</f>
        <v>2.189023289402419</v>
      </c>
      <c r="J33" s="11">
        <f>J32/H32*100</f>
        <v>97.81097671059759</v>
      </c>
      <c r="K33" s="11">
        <f>K32/J32*100</f>
        <v>49.10863981049944</v>
      </c>
      <c r="L33" s="11">
        <f>L32/J32*100</f>
        <v>38.68303262424438</v>
      </c>
      <c r="M33" s="12">
        <f>M32/J32*100</f>
        <v>12.20832756525618</v>
      </c>
    </row>
    <row r="34" spans="1:13" ht="15" customHeight="1">
      <c r="A34" s="73" t="s">
        <v>17</v>
      </c>
      <c r="B34" s="50">
        <f aca="true" t="shared" si="6" ref="B34:M34">+B32/B7</f>
        <v>1.2267418098905116</v>
      </c>
      <c r="C34" s="8">
        <f t="shared" si="6"/>
        <v>0.05227499643417487</v>
      </c>
      <c r="D34" s="8">
        <f t="shared" si="6"/>
        <v>1.73397603720701</v>
      </c>
      <c r="E34" s="8">
        <f t="shared" si="6"/>
        <v>0.8271385518893439</v>
      </c>
      <c r="F34" s="8">
        <f t="shared" si="6"/>
        <v>4.095582910934105</v>
      </c>
      <c r="G34" s="9">
        <f t="shared" si="6"/>
        <v>11.559849198868992</v>
      </c>
      <c r="H34" s="11">
        <f t="shared" si="6"/>
        <v>1.0451929427304463</v>
      </c>
      <c r="I34" s="11">
        <f t="shared" si="6"/>
        <v>0.0727536376818841</v>
      </c>
      <c r="J34" s="11">
        <f t="shared" si="6"/>
        <v>1.4912948732652827</v>
      </c>
      <c r="K34" s="11">
        <f t="shared" si="6"/>
        <v>0.8767540848551421</v>
      </c>
      <c r="L34" s="11">
        <f t="shared" si="6"/>
        <v>3.887017001545595</v>
      </c>
      <c r="M34" s="12">
        <f t="shared" si="6"/>
        <v>11.17887323943662</v>
      </c>
    </row>
    <row r="35" spans="1:13" ht="12.75" customHeight="1">
      <c r="A35" s="92"/>
      <c r="B35" s="49"/>
      <c r="C35" s="13"/>
      <c r="D35" s="13"/>
      <c r="E35" s="13"/>
      <c r="F35" s="13"/>
      <c r="G35" s="14"/>
      <c r="H35" s="26"/>
      <c r="I35" s="6"/>
      <c r="J35" s="6"/>
      <c r="K35" s="6"/>
      <c r="L35" s="6"/>
      <c r="M35" s="7"/>
    </row>
    <row r="36" spans="1:13" ht="15" customHeight="1">
      <c r="A36" s="88" t="s">
        <v>49</v>
      </c>
      <c r="B36" s="47">
        <v>3139</v>
      </c>
      <c r="C36" s="4">
        <v>502</v>
      </c>
      <c r="D36" s="4">
        <v>2637</v>
      </c>
      <c r="E36" s="4">
        <v>1679</v>
      </c>
      <c r="F36" s="4">
        <v>728</v>
      </c>
      <c r="G36" s="5">
        <v>230</v>
      </c>
      <c r="H36" s="26">
        <v>5315</v>
      </c>
      <c r="I36" s="6">
        <v>1072</v>
      </c>
      <c r="J36" s="6">
        <v>4243</v>
      </c>
      <c r="K36" s="6">
        <v>3025</v>
      </c>
      <c r="L36" s="6">
        <v>1036</v>
      </c>
      <c r="M36" s="7">
        <v>182</v>
      </c>
    </row>
    <row r="37" spans="1:13" ht="15" customHeight="1">
      <c r="A37" s="73" t="s">
        <v>12</v>
      </c>
      <c r="B37" s="4">
        <f>B36/B36*100</f>
        <v>100</v>
      </c>
      <c r="C37" s="8">
        <f>C36/B36*100</f>
        <v>15.992354252946797</v>
      </c>
      <c r="D37" s="8">
        <f>D36/B36*100</f>
        <v>84.0076457470532</v>
      </c>
      <c r="E37" s="8">
        <f>E36/D36*100</f>
        <v>63.67083807356845</v>
      </c>
      <c r="F37" s="8">
        <f>F36/D36*100</f>
        <v>27.607129313613953</v>
      </c>
      <c r="G37" s="9">
        <f>G36/D36*100</f>
        <v>8.722032612817596</v>
      </c>
      <c r="H37" s="10">
        <f>H36/H36*100</f>
        <v>100</v>
      </c>
      <c r="I37" s="11">
        <f>I36/H36*100</f>
        <v>20.169332079021636</v>
      </c>
      <c r="J37" s="11">
        <f>J36/H36*100</f>
        <v>79.83066792097836</v>
      </c>
      <c r="K37" s="11">
        <f>K36/J36*100</f>
        <v>71.29389582842329</v>
      </c>
      <c r="L37" s="11">
        <f>L36/J36*100</f>
        <v>24.416686306858352</v>
      </c>
      <c r="M37" s="12">
        <f>M36/J36*100</f>
        <v>4.289417864718359</v>
      </c>
    </row>
    <row r="38" spans="1:13" ht="15" customHeight="1">
      <c r="A38" s="73" t="s">
        <v>18</v>
      </c>
      <c r="B38" s="50">
        <f aca="true" t="shared" si="7" ref="B38:M38">+B36/B32*100</f>
        <v>5.504120638260565</v>
      </c>
      <c r="C38" s="8">
        <f t="shared" si="7"/>
        <v>68.4856753069577</v>
      </c>
      <c r="D38" s="8">
        <f t="shared" si="7"/>
        <v>4.684086185764783</v>
      </c>
      <c r="E38" s="8">
        <f t="shared" si="7"/>
        <v>7.842862481315397</v>
      </c>
      <c r="F38" s="8">
        <f t="shared" si="7"/>
        <v>3.217821782178218</v>
      </c>
      <c r="G38" s="9">
        <f t="shared" si="7"/>
        <v>1.8752547900529963</v>
      </c>
      <c r="H38" s="11">
        <f t="shared" si="7"/>
        <v>7.996329060600589</v>
      </c>
      <c r="I38" s="11">
        <f t="shared" si="7"/>
        <v>73.67697594501719</v>
      </c>
      <c r="J38" s="11">
        <f t="shared" si="7"/>
        <v>6.52638703028625</v>
      </c>
      <c r="K38" s="11">
        <f t="shared" si="7"/>
        <v>9.474739248911579</v>
      </c>
      <c r="L38" s="11">
        <f t="shared" si="7"/>
        <v>4.1194480893872525</v>
      </c>
      <c r="M38" s="12">
        <f t="shared" si="7"/>
        <v>2.293057830414514</v>
      </c>
    </row>
    <row r="39" spans="1:13" ht="15" customHeight="1">
      <c r="A39" s="73" t="s">
        <v>17</v>
      </c>
      <c r="B39" s="50">
        <f aca="true" t="shared" si="8" ref="B39:M39">+B36/B7</f>
        <v>0.06752134913635484</v>
      </c>
      <c r="C39" s="8">
        <f t="shared" si="8"/>
        <v>0.03580088432463272</v>
      </c>
      <c r="D39" s="8">
        <f t="shared" si="8"/>
        <v>0.08122093202328518</v>
      </c>
      <c r="E39" s="8">
        <f t="shared" si="8"/>
        <v>0.06487133915462484</v>
      </c>
      <c r="F39" s="8">
        <f t="shared" si="8"/>
        <v>0.13178855901520636</v>
      </c>
      <c r="G39" s="9">
        <f t="shared" si="8"/>
        <v>0.21677662582469368</v>
      </c>
      <c r="H39" s="11">
        <f t="shared" si="8"/>
        <v>0.08357706701890115</v>
      </c>
      <c r="I39" s="11">
        <f t="shared" si="8"/>
        <v>0.0536026801340067</v>
      </c>
      <c r="J39" s="11">
        <f t="shared" si="8"/>
        <v>0.09732767519210919</v>
      </c>
      <c r="K39" s="11">
        <f t="shared" si="8"/>
        <v>0.08307016339420568</v>
      </c>
      <c r="L39" s="11">
        <f t="shared" si="8"/>
        <v>0.16012364760432768</v>
      </c>
      <c r="M39" s="12">
        <f t="shared" si="8"/>
        <v>0.2563380281690141</v>
      </c>
    </row>
    <row r="40" spans="1:13" ht="12.75" customHeight="1">
      <c r="A40" s="93"/>
      <c r="B40" s="47"/>
      <c r="C40" s="4"/>
      <c r="D40" s="4"/>
      <c r="E40" s="4"/>
      <c r="F40" s="4"/>
      <c r="G40" s="5"/>
      <c r="H40" s="26"/>
      <c r="I40" s="6"/>
      <c r="J40" s="6"/>
      <c r="K40" s="6"/>
      <c r="L40" s="6"/>
      <c r="M40" s="7"/>
    </row>
    <row r="41" spans="1:13" ht="15" customHeight="1">
      <c r="A41" s="88" t="s">
        <v>50</v>
      </c>
      <c r="B41" s="47">
        <v>51054</v>
      </c>
      <c r="C41" s="4">
        <v>89</v>
      </c>
      <c r="D41" s="4">
        <v>50965</v>
      </c>
      <c r="E41" s="4">
        <v>18712</v>
      </c>
      <c r="F41" s="4">
        <v>20812</v>
      </c>
      <c r="G41" s="5">
        <v>11441</v>
      </c>
      <c r="H41" s="26">
        <v>56721</v>
      </c>
      <c r="I41" s="6">
        <v>50</v>
      </c>
      <c r="J41" s="6">
        <v>56671</v>
      </c>
      <c r="K41" s="6">
        <v>27298</v>
      </c>
      <c r="L41" s="6">
        <v>22339</v>
      </c>
      <c r="M41" s="7">
        <v>7034</v>
      </c>
    </row>
    <row r="42" spans="1:13" ht="15" customHeight="1">
      <c r="A42" s="73" t="s">
        <v>12</v>
      </c>
      <c r="B42" s="4">
        <f>B41/B41*100</f>
        <v>100</v>
      </c>
      <c r="C42" s="8">
        <f>C41/B41*100</f>
        <v>0.1743252242723391</v>
      </c>
      <c r="D42" s="8">
        <f>D41/B41*100</f>
        <v>99.82567477572766</v>
      </c>
      <c r="E42" s="8">
        <f>E41/D41*100</f>
        <v>36.71539291670754</v>
      </c>
      <c r="F42" s="8">
        <f>F41/D41*100</f>
        <v>40.83586775237909</v>
      </c>
      <c r="G42" s="9">
        <f>G41/D41*100</f>
        <v>22.448739330913373</v>
      </c>
      <c r="H42" s="10">
        <f>H41/H41*100</f>
        <v>100</v>
      </c>
      <c r="I42" s="11">
        <f>I41/H41*100</f>
        <v>0.08815077308227993</v>
      </c>
      <c r="J42" s="11">
        <f>J41/H41*100</f>
        <v>99.91184922691771</v>
      </c>
      <c r="K42" s="11">
        <f>K41/J41*100</f>
        <v>48.16925764500362</v>
      </c>
      <c r="L42" s="11">
        <f>L41/J41*100</f>
        <v>39.41875033085705</v>
      </c>
      <c r="M42" s="12">
        <f>M41/J41*100</f>
        <v>12.41199202413933</v>
      </c>
    </row>
    <row r="43" spans="1:13" ht="15" customHeight="1">
      <c r="A43" s="73" t="s">
        <v>16</v>
      </c>
      <c r="B43" s="50">
        <f aca="true" t="shared" si="9" ref="B43:M43">+B41/B32*100</f>
        <v>89.52130457653867</v>
      </c>
      <c r="C43" s="8">
        <f t="shared" si="9"/>
        <v>12.141882673942701</v>
      </c>
      <c r="D43" s="8">
        <f t="shared" si="9"/>
        <v>90.5288026004938</v>
      </c>
      <c r="E43" s="8">
        <f t="shared" si="9"/>
        <v>87.406576980568</v>
      </c>
      <c r="F43" s="8">
        <f t="shared" si="9"/>
        <v>91.9908062234795</v>
      </c>
      <c r="G43" s="9">
        <f t="shared" si="9"/>
        <v>93.28169588259274</v>
      </c>
      <c r="H43" s="11">
        <f t="shared" si="9"/>
        <v>85.33580068604442</v>
      </c>
      <c r="I43" s="11">
        <f t="shared" si="9"/>
        <v>3.436426116838488</v>
      </c>
      <c r="J43" s="11">
        <f t="shared" si="9"/>
        <v>87.16872010213342</v>
      </c>
      <c r="K43" s="11">
        <f t="shared" si="9"/>
        <v>85.50129984026059</v>
      </c>
      <c r="L43" s="11">
        <f t="shared" si="9"/>
        <v>88.82659350272377</v>
      </c>
      <c r="M43" s="12">
        <f t="shared" si="9"/>
        <v>88.62290537986645</v>
      </c>
    </row>
    <row r="44" spans="1:13" ht="15" customHeight="1">
      <c r="A44" s="87" t="s">
        <v>17</v>
      </c>
      <c r="B44" s="18">
        <f aca="true" t="shared" si="10" ref="B44:M44">+B41/B7</f>
        <v>1.098195271999828</v>
      </c>
      <c r="C44" s="19">
        <f t="shared" si="10"/>
        <v>0.006347168734845243</v>
      </c>
      <c r="D44" s="19">
        <f t="shared" si="10"/>
        <v>1.5697477438629994</v>
      </c>
      <c r="E44" s="19">
        <f t="shared" si="10"/>
        <v>0.7229734950931149</v>
      </c>
      <c r="F44" s="19">
        <f t="shared" si="10"/>
        <v>3.7675597393193336</v>
      </c>
      <c r="G44" s="27">
        <f t="shared" si="10"/>
        <v>10.783223374175307</v>
      </c>
      <c r="H44" s="20">
        <f t="shared" si="10"/>
        <v>0.8919237663930559</v>
      </c>
      <c r="I44" s="20">
        <f t="shared" si="10"/>
        <v>0.0025001250062503125</v>
      </c>
      <c r="J44" s="20">
        <f t="shared" si="10"/>
        <v>1.2999426539740795</v>
      </c>
      <c r="K44" s="20">
        <f t="shared" si="10"/>
        <v>0.7496361389537278</v>
      </c>
      <c r="L44" s="20">
        <f t="shared" si="10"/>
        <v>3.452704791344668</v>
      </c>
      <c r="M44" s="21">
        <f t="shared" si="10"/>
        <v>9.907042253521126</v>
      </c>
    </row>
    <row r="45" spans="1:13" ht="15" customHeight="1">
      <c r="A45" s="185" t="s">
        <v>53</v>
      </c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</row>
    <row r="46" spans="1:13" ht="15" customHeight="1">
      <c r="A46" s="94" t="s">
        <v>19</v>
      </c>
      <c r="B46" s="52"/>
      <c r="C46" s="22"/>
      <c r="D46" s="4">
        <v>87716</v>
      </c>
      <c r="E46" s="4">
        <v>33520</v>
      </c>
      <c r="F46" s="4">
        <v>35238</v>
      </c>
      <c r="G46" s="5">
        <v>18958</v>
      </c>
      <c r="H46" s="53"/>
      <c r="I46" s="23"/>
      <c r="J46" s="6">
        <v>98321</v>
      </c>
      <c r="K46" s="6">
        <v>49622</v>
      </c>
      <c r="L46" s="6">
        <v>37590</v>
      </c>
      <c r="M46" s="7">
        <v>11109</v>
      </c>
    </row>
    <row r="47" spans="1:13" ht="15" customHeight="1">
      <c r="A47" s="73" t="s">
        <v>8</v>
      </c>
      <c r="B47" s="52"/>
      <c r="C47" s="22"/>
      <c r="D47" s="4">
        <f>+D46/$D$46*100</f>
        <v>100</v>
      </c>
      <c r="E47" s="8">
        <f>+E46/$D$46*100</f>
        <v>38.214236855305764</v>
      </c>
      <c r="F47" s="8">
        <f>+F46/$D$46*100</f>
        <v>40.17283049842674</v>
      </c>
      <c r="G47" s="9">
        <f>+G46/$D$46*100</f>
        <v>21.6129326462675</v>
      </c>
      <c r="H47" s="53"/>
      <c r="I47" s="23"/>
      <c r="J47" s="34">
        <f>J46/J46*100</f>
        <v>100</v>
      </c>
      <c r="K47" s="97">
        <f>K46/J46*100</f>
        <v>50.46938090540169</v>
      </c>
      <c r="L47" s="97">
        <f>L46/J46*100</f>
        <v>38.23191383326044</v>
      </c>
      <c r="M47" s="39">
        <f>M46/J46*100</f>
        <v>11.298705261337863</v>
      </c>
    </row>
    <row r="48" spans="1:13" ht="15" customHeight="1">
      <c r="A48" s="93"/>
      <c r="B48" s="54"/>
      <c r="C48" s="24"/>
      <c r="D48" s="4"/>
      <c r="E48" s="4"/>
      <c r="F48" s="4"/>
      <c r="G48" s="5"/>
      <c r="H48" s="26"/>
      <c r="I48" s="6"/>
      <c r="J48" s="6"/>
      <c r="K48" s="6"/>
      <c r="L48" s="6"/>
      <c r="M48" s="7"/>
    </row>
    <row r="49" spans="1:13" ht="15" customHeight="1">
      <c r="A49" s="94" t="s">
        <v>63</v>
      </c>
      <c r="B49" s="55"/>
      <c r="C49" s="25"/>
      <c r="D49" s="101">
        <v>180.9</v>
      </c>
      <c r="E49" s="101">
        <v>189.8</v>
      </c>
      <c r="F49" s="101">
        <v>177.2</v>
      </c>
      <c r="G49" s="117">
        <v>173.4</v>
      </c>
      <c r="H49" s="118"/>
      <c r="I49" s="119"/>
      <c r="J49" s="120">
        <v>186.56</v>
      </c>
      <c r="K49" s="121">
        <v>196</v>
      </c>
      <c r="L49" s="120">
        <v>179.78</v>
      </c>
      <c r="M49" s="102">
        <v>170.88</v>
      </c>
    </row>
    <row r="50" spans="1:13" ht="15" customHeight="1">
      <c r="A50" s="95"/>
      <c r="B50" s="54"/>
      <c r="C50" s="24"/>
      <c r="D50" s="13"/>
      <c r="E50" s="13"/>
      <c r="F50" s="13"/>
      <c r="G50" s="14"/>
      <c r="H50" s="26"/>
      <c r="I50" s="6"/>
      <c r="J50" s="6"/>
      <c r="K50" s="6"/>
      <c r="L50" s="6"/>
      <c r="M50" s="7"/>
    </row>
    <row r="51" spans="1:13" ht="15" customHeight="1">
      <c r="A51" s="94" t="s">
        <v>20</v>
      </c>
      <c r="B51" s="47"/>
      <c r="C51" s="4"/>
      <c r="D51" s="4"/>
      <c r="E51" s="4"/>
      <c r="F51" s="4"/>
      <c r="G51" s="5"/>
      <c r="H51" s="26"/>
      <c r="I51" s="6"/>
      <c r="J51" s="6"/>
      <c r="K51" s="6"/>
      <c r="L51" s="6"/>
      <c r="M51" s="7"/>
    </row>
    <row r="52" spans="1:13" ht="15" customHeight="1">
      <c r="A52" s="73" t="s">
        <v>79</v>
      </c>
      <c r="B52" s="52"/>
      <c r="C52" s="22"/>
      <c r="D52" s="4">
        <v>19902</v>
      </c>
      <c r="E52" s="4">
        <v>14982</v>
      </c>
      <c r="F52" s="4">
        <v>4102</v>
      </c>
      <c r="G52" s="5">
        <v>818</v>
      </c>
      <c r="H52" s="53"/>
      <c r="I52" s="23"/>
      <c r="J52" s="6">
        <v>33774</v>
      </c>
      <c r="K52" s="6">
        <v>27611</v>
      </c>
      <c r="L52" s="6">
        <v>5560</v>
      </c>
      <c r="M52" s="7">
        <v>603</v>
      </c>
    </row>
    <row r="53" spans="1:13" ht="15" customHeight="1">
      <c r="A53" s="73" t="s">
        <v>82</v>
      </c>
      <c r="B53" s="52"/>
      <c r="C53" s="22"/>
      <c r="D53" s="8">
        <f>+D52/D7*100</f>
        <v>61.29916530631102</v>
      </c>
      <c r="E53" s="8">
        <f>+E52/E7*100</f>
        <v>57.885789351672976</v>
      </c>
      <c r="F53" s="8">
        <f>+F52/F7*100</f>
        <v>74.25778421433745</v>
      </c>
      <c r="G53" s="9">
        <f>+G52/G7*100</f>
        <v>77.09707822808672</v>
      </c>
      <c r="H53" s="53"/>
      <c r="I53" s="23"/>
      <c r="J53" s="11">
        <f>+J52/J7*100</f>
        <v>77.47218717742861</v>
      </c>
      <c r="K53" s="11">
        <f>+K52/K7*100</f>
        <v>75.82314980090622</v>
      </c>
      <c r="L53" s="11">
        <f>+L52/L7*100</f>
        <v>85.93508500772798</v>
      </c>
      <c r="M53" s="12">
        <f>+M52/M7*100</f>
        <v>84.92957746478874</v>
      </c>
    </row>
    <row r="54" spans="1:13" ht="15" customHeight="1">
      <c r="A54" s="73" t="s">
        <v>83</v>
      </c>
      <c r="B54" s="52"/>
      <c r="C54" s="22"/>
      <c r="D54" s="4">
        <v>22552</v>
      </c>
      <c r="E54" s="4">
        <v>8753</v>
      </c>
      <c r="F54" s="4">
        <v>9096</v>
      </c>
      <c r="G54" s="5">
        <v>4703</v>
      </c>
      <c r="H54" s="53"/>
      <c r="I54" s="23"/>
      <c r="J54" s="6">
        <v>39620</v>
      </c>
      <c r="K54" s="6">
        <v>19682</v>
      </c>
      <c r="L54" s="6">
        <v>15546</v>
      </c>
      <c r="M54" s="7">
        <v>4392</v>
      </c>
    </row>
    <row r="55" spans="1:13" ht="15" customHeight="1">
      <c r="A55" s="73" t="s">
        <v>84</v>
      </c>
      <c r="B55" s="52"/>
      <c r="C55" s="22"/>
      <c r="D55" s="8">
        <f>+D54/D41*100</f>
        <v>44.249975473364074</v>
      </c>
      <c r="E55" s="8">
        <f>+E54/E41*100</f>
        <v>46.7774690038478</v>
      </c>
      <c r="F55" s="8">
        <f>+F54/F41*100</f>
        <v>43.7055544877955</v>
      </c>
      <c r="G55" s="9">
        <f>+G54/G41*100</f>
        <v>41.106546630539285</v>
      </c>
      <c r="H55" s="53"/>
      <c r="I55" s="23"/>
      <c r="J55" s="11">
        <f>+J54/J41*100</f>
        <v>69.91230082405463</v>
      </c>
      <c r="K55" s="11">
        <f>+K54/K41*100</f>
        <v>72.10052018462892</v>
      </c>
      <c r="L55" s="11">
        <f>+L54/L41*100</f>
        <v>69.5912977304266</v>
      </c>
      <c r="M55" s="12">
        <f>+M54/M41*100</f>
        <v>62.43957918680694</v>
      </c>
    </row>
    <row r="56" spans="1:13" ht="10.5" customHeight="1">
      <c r="A56" s="73"/>
      <c r="B56" s="54"/>
      <c r="C56" s="24"/>
      <c r="D56" s="8"/>
      <c r="E56" s="8"/>
      <c r="F56" s="8"/>
      <c r="G56" s="9"/>
      <c r="H56" s="26"/>
      <c r="I56" s="6"/>
      <c r="J56" s="6"/>
      <c r="K56" s="6"/>
      <c r="L56" s="6"/>
      <c r="M56" s="7"/>
    </row>
    <row r="57" spans="1:13" ht="15" customHeight="1">
      <c r="A57" s="88" t="s">
        <v>51</v>
      </c>
      <c r="B57" s="49"/>
      <c r="C57" s="13"/>
      <c r="D57" s="13"/>
      <c r="E57" s="13"/>
      <c r="F57" s="13"/>
      <c r="G57" s="14"/>
      <c r="H57" s="26"/>
      <c r="I57" s="6"/>
      <c r="J57" s="6"/>
      <c r="K57" s="6"/>
      <c r="L57" s="6"/>
      <c r="M57" s="7"/>
    </row>
    <row r="58" spans="1:13" ht="15" customHeight="1">
      <c r="A58" s="96" t="s">
        <v>36</v>
      </c>
      <c r="B58" s="49"/>
      <c r="C58" s="13"/>
      <c r="D58" s="13"/>
      <c r="E58" s="13"/>
      <c r="F58" s="13"/>
      <c r="G58" s="14"/>
      <c r="H58" s="26"/>
      <c r="I58" s="6"/>
      <c r="J58" s="6"/>
      <c r="K58" s="6"/>
      <c r="L58" s="6"/>
      <c r="M58" s="7"/>
    </row>
    <row r="59" spans="1:13" ht="15" customHeight="1">
      <c r="A59" s="73" t="s">
        <v>79</v>
      </c>
      <c r="B59" s="47">
        <v>17616</v>
      </c>
      <c r="C59" s="4">
        <v>1888</v>
      </c>
      <c r="D59" s="4">
        <v>15728</v>
      </c>
      <c r="E59" s="4">
        <v>10740</v>
      </c>
      <c r="F59" s="4">
        <v>4089</v>
      </c>
      <c r="G59" s="5">
        <v>899</v>
      </c>
      <c r="H59" s="26">
        <v>26688</v>
      </c>
      <c r="I59" s="6">
        <v>4698</v>
      </c>
      <c r="J59" s="6">
        <v>21990</v>
      </c>
      <c r="K59" s="6">
        <v>17106</v>
      </c>
      <c r="L59" s="6">
        <v>4341</v>
      </c>
      <c r="M59" s="7">
        <v>543</v>
      </c>
    </row>
    <row r="60" spans="1:13" ht="15" customHeight="1">
      <c r="A60" s="73" t="s">
        <v>69</v>
      </c>
      <c r="B60" s="50">
        <f aca="true" t="shared" si="11" ref="B60:M60">+B59/B7*100</f>
        <v>37.892834864161415</v>
      </c>
      <c r="C60" s="8">
        <f t="shared" si="11"/>
        <v>13.46455569818856</v>
      </c>
      <c r="D60" s="8">
        <f t="shared" si="11"/>
        <v>48.44303446576524</v>
      </c>
      <c r="E60" s="8">
        <f t="shared" si="11"/>
        <v>41.496020400278184</v>
      </c>
      <c r="F60" s="8">
        <f t="shared" si="11"/>
        <v>74.02244750181029</v>
      </c>
      <c r="G60" s="9">
        <f t="shared" si="11"/>
        <v>84.73138548539114</v>
      </c>
      <c r="H60" s="11">
        <f t="shared" si="11"/>
        <v>41.96622322860647</v>
      </c>
      <c r="I60" s="11">
        <f t="shared" si="11"/>
        <v>23.491174558727938</v>
      </c>
      <c r="J60" s="11">
        <f t="shared" si="11"/>
        <v>50.441564399587115</v>
      </c>
      <c r="K60" s="11">
        <f t="shared" si="11"/>
        <v>46.97514760400934</v>
      </c>
      <c r="L60" s="11">
        <f t="shared" si="11"/>
        <v>67.09428129829985</v>
      </c>
      <c r="M60" s="12">
        <f t="shared" si="11"/>
        <v>76.47887323943662</v>
      </c>
    </row>
    <row r="61" spans="1:13" ht="15" customHeight="1">
      <c r="A61" s="73" t="s">
        <v>80</v>
      </c>
      <c r="B61" s="47">
        <v>39996</v>
      </c>
      <c r="C61" s="4">
        <v>3051</v>
      </c>
      <c r="D61" s="4">
        <v>36945</v>
      </c>
      <c r="E61" s="4">
        <v>21120</v>
      </c>
      <c r="F61" s="4">
        <v>11838</v>
      </c>
      <c r="G61" s="5">
        <v>3987</v>
      </c>
      <c r="H61" s="26">
        <v>51930</v>
      </c>
      <c r="I61" s="6">
        <v>7169</v>
      </c>
      <c r="J61" s="6">
        <v>44761</v>
      </c>
      <c r="K61" s="6">
        <v>31567</v>
      </c>
      <c r="L61" s="6">
        <v>11127</v>
      </c>
      <c r="M61" s="7">
        <v>2067</v>
      </c>
    </row>
    <row r="62" spans="1:13" ht="15" customHeight="1">
      <c r="A62" s="73" t="s">
        <v>68</v>
      </c>
      <c r="B62" s="4">
        <f>B61/B61*100</f>
        <v>100</v>
      </c>
      <c r="C62" s="8">
        <f>C61/B61*100</f>
        <v>7.6282628262826275</v>
      </c>
      <c r="D62" s="8">
        <f>D61/B61*100</f>
        <v>92.37173717371738</v>
      </c>
      <c r="E62" s="8">
        <f>E61/D61*100</f>
        <v>57.166057653268375</v>
      </c>
      <c r="F62" s="8">
        <f>F61/D61*100</f>
        <v>32.042224928948436</v>
      </c>
      <c r="G62" s="9">
        <f>G61/D61*100</f>
        <v>10.791717417783191</v>
      </c>
      <c r="H62" s="10">
        <f>H61/H61*100</f>
        <v>100</v>
      </c>
      <c r="I62" s="11">
        <f>I61/H61*100</f>
        <v>13.805122279992297</v>
      </c>
      <c r="J62" s="11">
        <f>J61/H61*100</f>
        <v>86.1948777200077</v>
      </c>
      <c r="K62" s="11">
        <f>K61/J61*100</f>
        <v>70.52344675051943</v>
      </c>
      <c r="L62" s="11">
        <f>L61/J61*100</f>
        <v>24.85869395232457</v>
      </c>
      <c r="M62" s="12">
        <f>M61/J61*100</f>
        <v>4.617859297156007</v>
      </c>
    </row>
    <row r="63" spans="1:13" ht="15" customHeight="1">
      <c r="A63" s="73" t="s">
        <v>81</v>
      </c>
      <c r="B63" s="50">
        <f aca="true" t="shared" si="12" ref="B63:M63">+B61/B7</f>
        <v>0.8603325517864441</v>
      </c>
      <c r="C63" s="8">
        <f t="shared" si="12"/>
        <v>0.21758664955070603</v>
      </c>
      <c r="D63" s="8">
        <f t="shared" si="12"/>
        <v>1.1379246619644563</v>
      </c>
      <c r="E63" s="8">
        <f t="shared" si="12"/>
        <v>0.8160111274244649</v>
      </c>
      <c r="F63" s="8">
        <f t="shared" si="12"/>
        <v>2.1430123099203477</v>
      </c>
      <c r="G63" s="9">
        <f t="shared" si="12"/>
        <v>3.757775683317625</v>
      </c>
      <c r="H63" s="11">
        <f t="shared" si="12"/>
        <v>0.8165864704217379</v>
      </c>
      <c r="I63" s="11">
        <f t="shared" si="12"/>
        <v>0.3584679233961698</v>
      </c>
      <c r="J63" s="11">
        <f t="shared" si="12"/>
        <v>1.0267461864892764</v>
      </c>
      <c r="K63" s="11">
        <f t="shared" si="12"/>
        <v>0.8668680488809557</v>
      </c>
      <c r="L63" s="11">
        <f t="shared" si="12"/>
        <v>1.7197836166924265</v>
      </c>
      <c r="M63" s="12">
        <f t="shared" si="12"/>
        <v>2.9112676056338027</v>
      </c>
    </row>
    <row r="64" spans="1:13" ht="15" customHeight="1">
      <c r="A64" s="88" t="s">
        <v>85</v>
      </c>
      <c r="B64" s="49"/>
      <c r="C64" s="13"/>
      <c r="D64" s="13"/>
      <c r="E64" s="13"/>
      <c r="F64" s="13"/>
      <c r="G64" s="14"/>
      <c r="H64" s="26"/>
      <c r="I64" s="6"/>
      <c r="J64" s="6"/>
      <c r="K64" s="6"/>
      <c r="L64" s="6"/>
      <c r="M64" s="7"/>
    </row>
    <row r="65" spans="1:13" ht="15" customHeight="1">
      <c r="A65" s="73" t="s">
        <v>71</v>
      </c>
      <c r="B65" s="47">
        <v>15378</v>
      </c>
      <c r="C65" s="4">
        <v>3174</v>
      </c>
      <c r="D65" s="4">
        <v>12204</v>
      </c>
      <c r="E65" s="4">
        <v>9074</v>
      </c>
      <c r="F65" s="4">
        <v>2585</v>
      </c>
      <c r="G65" s="5">
        <v>545</v>
      </c>
      <c r="H65" s="26">
        <v>29809</v>
      </c>
      <c r="I65" s="6">
        <v>7133</v>
      </c>
      <c r="J65" s="6">
        <v>22676</v>
      </c>
      <c r="K65" s="6">
        <v>18722</v>
      </c>
      <c r="L65" s="6">
        <v>3550</v>
      </c>
      <c r="M65" s="7">
        <v>404</v>
      </c>
    </row>
    <row r="66" spans="1:13" ht="15" customHeight="1">
      <c r="A66" s="73" t="s">
        <v>69</v>
      </c>
      <c r="B66" s="50">
        <f aca="true" t="shared" si="13" ref="B66:M66">+B65/B7*100</f>
        <v>33.07879283271312</v>
      </c>
      <c r="C66" s="8">
        <f t="shared" si="13"/>
        <v>22.635857937526744</v>
      </c>
      <c r="D66" s="8">
        <f t="shared" si="13"/>
        <v>37.58893645855792</v>
      </c>
      <c r="E66" s="8">
        <f t="shared" si="13"/>
        <v>35.05911444246967</v>
      </c>
      <c r="F66" s="8">
        <f t="shared" si="13"/>
        <v>46.79580014482259</v>
      </c>
      <c r="G66" s="9">
        <f t="shared" si="13"/>
        <v>51.36663524976437</v>
      </c>
      <c r="H66" s="11">
        <f t="shared" si="13"/>
        <v>46.87391892316885</v>
      </c>
      <c r="I66" s="11">
        <f t="shared" si="13"/>
        <v>35.666783339166955</v>
      </c>
      <c r="J66" s="11">
        <f t="shared" si="13"/>
        <v>52.015139350842986</v>
      </c>
      <c r="K66" s="11">
        <f t="shared" si="13"/>
        <v>51.41287930797748</v>
      </c>
      <c r="L66" s="11">
        <f t="shared" si="13"/>
        <v>54.86862442040186</v>
      </c>
      <c r="M66" s="12">
        <f t="shared" si="13"/>
        <v>56.901408450704224</v>
      </c>
    </row>
    <row r="67" spans="1:13" ht="15" customHeight="1">
      <c r="A67" s="73" t="s">
        <v>78</v>
      </c>
      <c r="B67" s="47">
        <v>37686</v>
      </c>
      <c r="C67" s="4">
        <v>6516</v>
      </c>
      <c r="D67" s="4">
        <v>31170</v>
      </c>
      <c r="E67" s="4">
        <v>21836</v>
      </c>
      <c r="F67" s="4">
        <v>7362</v>
      </c>
      <c r="G67" s="5">
        <v>1972</v>
      </c>
      <c r="H67" s="26">
        <v>79348</v>
      </c>
      <c r="I67" s="6">
        <v>16855</v>
      </c>
      <c r="J67" s="6">
        <v>62493</v>
      </c>
      <c r="K67" s="6">
        <v>49970</v>
      </c>
      <c r="L67" s="6">
        <v>10959</v>
      </c>
      <c r="M67" s="7">
        <v>1564</v>
      </c>
    </row>
    <row r="68" spans="1:13" ht="15" customHeight="1">
      <c r="A68" s="73" t="s">
        <v>70</v>
      </c>
      <c r="B68" s="4">
        <f>B67/B67*100</f>
        <v>100</v>
      </c>
      <c r="C68" s="8">
        <f>C67/B67*100</f>
        <v>17.290240407578413</v>
      </c>
      <c r="D68" s="8">
        <f>D67/B67*100</f>
        <v>82.70975959242158</v>
      </c>
      <c r="E68" s="8">
        <f>E67/D67*100</f>
        <v>70.05453962143086</v>
      </c>
      <c r="F68" s="8">
        <f>F67/D67*100</f>
        <v>23.618864292589027</v>
      </c>
      <c r="G68" s="9">
        <f>G67/D67*100</f>
        <v>6.326596085980109</v>
      </c>
      <c r="H68" s="10">
        <f>H67/H67*100</f>
        <v>100</v>
      </c>
      <c r="I68" s="11">
        <f>I67/H67*100</f>
        <v>21.241871250693148</v>
      </c>
      <c r="J68" s="11">
        <f>J67/H67*100</f>
        <v>78.75812874930685</v>
      </c>
      <c r="K68" s="11">
        <f>K67/J67*100</f>
        <v>79.96095562703023</v>
      </c>
      <c r="L68" s="11">
        <f>L67/J67*100</f>
        <v>17.536364072776152</v>
      </c>
      <c r="M68" s="12">
        <f>M67/J67*100</f>
        <v>2.5026803001936218</v>
      </c>
    </row>
    <row r="69" spans="1:13" ht="15" customHeight="1">
      <c r="A69" s="73" t="s">
        <v>77</v>
      </c>
      <c r="B69" s="50">
        <f aca="true" t="shared" si="14" ref="B69:M69">+B67/B7</f>
        <v>0.8106433780033987</v>
      </c>
      <c r="C69" s="8">
        <f t="shared" si="14"/>
        <v>0.46469833119383824</v>
      </c>
      <c r="D69" s="8">
        <f t="shared" si="14"/>
        <v>0.9600517448486156</v>
      </c>
      <c r="E69" s="8">
        <f t="shared" si="14"/>
        <v>0.8436751410246504</v>
      </c>
      <c r="F69" s="8">
        <f t="shared" si="14"/>
        <v>1.332729905865315</v>
      </c>
      <c r="G69" s="9">
        <f t="shared" si="14"/>
        <v>1.8586239396795476</v>
      </c>
      <c r="H69" s="11">
        <f t="shared" si="14"/>
        <v>1.2477277730603515</v>
      </c>
      <c r="I69" s="11">
        <f t="shared" si="14"/>
        <v>0.8427921396069803</v>
      </c>
      <c r="J69" s="11">
        <f t="shared" si="14"/>
        <v>1.4334900791375158</v>
      </c>
      <c r="K69" s="11">
        <f t="shared" si="14"/>
        <v>1.3722367156391597</v>
      </c>
      <c r="L69" s="11">
        <f t="shared" si="14"/>
        <v>1.6938176197836168</v>
      </c>
      <c r="M69" s="12">
        <f t="shared" si="14"/>
        <v>2.202816901408451</v>
      </c>
    </row>
    <row r="70" spans="1:13" ht="9.75" customHeight="1">
      <c r="A70" s="73"/>
      <c r="B70" s="50"/>
      <c r="C70" s="8"/>
      <c r="D70" s="8"/>
      <c r="E70" s="8"/>
      <c r="F70" s="8"/>
      <c r="G70" s="9"/>
      <c r="H70" s="11"/>
      <c r="I70" s="11"/>
      <c r="J70" s="11"/>
      <c r="K70" s="11"/>
      <c r="L70" s="11"/>
      <c r="M70" s="12"/>
    </row>
    <row r="71" spans="1:13" ht="15" customHeight="1">
      <c r="A71" s="88" t="s">
        <v>86</v>
      </c>
      <c r="B71" s="49"/>
      <c r="C71" s="13"/>
      <c r="D71" s="13"/>
      <c r="E71" s="13"/>
      <c r="F71" s="13"/>
      <c r="G71" s="14"/>
      <c r="H71" s="26"/>
      <c r="I71" s="6"/>
      <c r="J71" s="6"/>
      <c r="K71" s="6"/>
      <c r="L71" s="6"/>
      <c r="M71" s="7"/>
    </row>
    <row r="72" spans="1:13" ht="15" customHeight="1">
      <c r="A72" s="73" t="s">
        <v>71</v>
      </c>
      <c r="B72" s="47">
        <v>32554</v>
      </c>
      <c r="C72" s="4">
        <v>7348</v>
      </c>
      <c r="D72" s="4">
        <v>25206</v>
      </c>
      <c r="E72" s="4">
        <v>19403</v>
      </c>
      <c r="F72" s="4">
        <v>4831</v>
      </c>
      <c r="G72" s="5">
        <v>972</v>
      </c>
      <c r="H72" s="26">
        <v>39973</v>
      </c>
      <c r="I72" s="6">
        <v>9656</v>
      </c>
      <c r="J72" s="6">
        <v>30317</v>
      </c>
      <c r="K72" s="6">
        <v>24896</v>
      </c>
      <c r="L72" s="6">
        <v>4884</v>
      </c>
      <c r="M72" s="7">
        <v>537</v>
      </c>
    </row>
    <row r="73" spans="1:13" ht="15" customHeight="1">
      <c r="A73" s="73" t="s">
        <v>72</v>
      </c>
      <c r="B73" s="50">
        <f aca="true" t="shared" si="15" ref="B73:M73">+B72/B7*100</f>
        <v>70.02516724386413</v>
      </c>
      <c r="C73" s="8">
        <f t="shared" si="15"/>
        <v>52.40336613892455</v>
      </c>
      <c r="D73" s="8">
        <f t="shared" si="15"/>
        <v>77.6357532263529</v>
      </c>
      <c r="E73" s="8">
        <f t="shared" si="15"/>
        <v>74.96715864307241</v>
      </c>
      <c r="F73" s="8">
        <f t="shared" si="15"/>
        <v>87.45474293989862</v>
      </c>
      <c r="G73" s="9">
        <f t="shared" si="15"/>
        <v>91.61168708765317</v>
      </c>
      <c r="H73" s="11">
        <f t="shared" si="15"/>
        <v>62.856558794854855</v>
      </c>
      <c r="I73" s="11">
        <f t="shared" si="15"/>
        <v>48.282414120706036</v>
      </c>
      <c r="J73" s="11">
        <f t="shared" si="15"/>
        <v>69.54237871315517</v>
      </c>
      <c r="K73" s="11">
        <f t="shared" si="15"/>
        <v>68.36743100370727</v>
      </c>
      <c r="L73" s="11">
        <f t="shared" si="15"/>
        <v>75.48686244204018</v>
      </c>
      <c r="M73" s="12">
        <f t="shared" si="15"/>
        <v>75.63380281690141</v>
      </c>
    </row>
    <row r="74" spans="1:13" ht="15" customHeight="1">
      <c r="A74" s="73" t="s">
        <v>76</v>
      </c>
      <c r="B74" s="47">
        <v>226109</v>
      </c>
      <c r="C74" s="4">
        <v>36099</v>
      </c>
      <c r="D74" s="4">
        <v>190010</v>
      </c>
      <c r="E74" s="4">
        <v>126634</v>
      </c>
      <c r="F74" s="4">
        <v>48420</v>
      </c>
      <c r="G74" s="5">
        <v>14956</v>
      </c>
      <c r="H74" s="26">
        <v>280159</v>
      </c>
      <c r="I74" s="6">
        <v>54107</v>
      </c>
      <c r="J74" s="6">
        <v>226052</v>
      </c>
      <c r="K74" s="6">
        <v>174322</v>
      </c>
      <c r="L74" s="6">
        <v>45064</v>
      </c>
      <c r="M74" s="7">
        <v>6666</v>
      </c>
    </row>
    <row r="75" spans="1:13" ht="15" customHeight="1">
      <c r="A75" s="73" t="s">
        <v>68</v>
      </c>
      <c r="B75" s="4">
        <f>B74/B74*100</f>
        <v>100</v>
      </c>
      <c r="C75" s="8">
        <f>C74/B74*100</f>
        <v>15.9653087670106</v>
      </c>
      <c r="D75" s="8">
        <f>D74/B74*100</f>
        <v>84.0346912329894</v>
      </c>
      <c r="E75" s="8">
        <f>E74/D74*100</f>
        <v>66.64596600178938</v>
      </c>
      <c r="F75" s="8">
        <f>F74/D74*100</f>
        <v>25.482869322667227</v>
      </c>
      <c r="G75" s="9">
        <f>G74/D74*100</f>
        <v>7.871164675543392</v>
      </c>
      <c r="H75" s="10">
        <f>H74/H74*100</f>
        <v>100</v>
      </c>
      <c r="I75" s="11">
        <f>I74/H74*100</f>
        <v>19.312961568252312</v>
      </c>
      <c r="J75" s="11">
        <f>J74/H74*100</f>
        <v>80.68703843174768</v>
      </c>
      <c r="K75" s="11">
        <f>K74/J74*100</f>
        <v>77.11588484065614</v>
      </c>
      <c r="L75" s="11">
        <f>L74/J74*100</f>
        <v>19.935236140357084</v>
      </c>
      <c r="M75" s="12">
        <f>M74/J74*100</f>
        <v>2.9488790189867817</v>
      </c>
    </row>
    <row r="76" spans="1:13" ht="15" customHeight="1">
      <c r="A76" s="73" t="s">
        <v>75</v>
      </c>
      <c r="B76" s="50">
        <f aca="true" t="shared" si="16" ref="B76:M76">+B74/B7</f>
        <v>4.863709694766504</v>
      </c>
      <c r="C76" s="8">
        <f t="shared" si="16"/>
        <v>2.5744544287548137</v>
      </c>
      <c r="D76" s="8">
        <f t="shared" si="16"/>
        <v>5.8524039794252625</v>
      </c>
      <c r="E76" s="8">
        <f t="shared" si="16"/>
        <v>4.892743991963527</v>
      </c>
      <c r="F76" s="8">
        <f t="shared" si="16"/>
        <v>8.765387400434468</v>
      </c>
      <c r="G76" s="9">
        <f t="shared" si="16"/>
        <v>14.096135721017907</v>
      </c>
      <c r="H76" s="11">
        <f t="shared" si="16"/>
        <v>4.4054313299996855</v>
      </c>
      <c r="I76" s="11">
        <f t="shared" si="16"/>
        <v>2.705485274263713</v>
      </c>
      <c r="J76" s="11">
        <f t="shared" si="16"/>
        <v>5.1852735405436405</v>
      </c>
      <c r="K76" s="11">
        <f t="shared" si="16"/>
        <v>4.787093230811479</v>
      </c>
      <c r="L76" s="11">
        <f t="shared" si="16"/>
        <v>6.965069551777434</v>
      </c>
      <c r="M76" s="12">
        <f t="shared" si="16"/>
        <v>9.388732394366198</v>
      </c>
    </row>
    <row r="77" spans="1:13" ht="15" customHeight="1">
      <c r="A77" s="88" t="s">
        <v>87</v>
      </c>
      <c r="B77" s="47"/>
      <c r="C77" s="4"/>
      <c r="D77" s="4"/>
      <c r="E77" s="4"/>
      <c r="F77" s="4"/>
      <c r="G77" s="5"/>
      <c r="H77" s="26"/>
      <c r="I77" s="6"/>
      <c r="J77" s="6"/>
      <c r="K77" s="6"/>
      <c r="L77" s="6"/>
      <c r="M77" s="7"/>
    </row>
    <row r="78" spans="1:13" ht="15" customHeight="1">
      <c r="A78" s="73" t="s">
        <v>71</v>
      </c>
      <c r="B78" s="47">
        <v>13698</v>
      </c>
      <c r="C78" s="4">
        <v>2143</v>
      </c>
      <c r="D78" s="4">
        <v>11555</v>
      </c>
      <c r="E78" s="4">
        <v>8194</v>
      </c>
      <c r="F78" s="4">
        <v>2705</v>
      </c>
      <c r="G78" s="5">
        <v>656</v>
      </c>
      <c r="H78" s="26">
        <v>15660</v>
      </c>
      <c r="I78" s="6">
        <v>2993</v>
      </c>
      <c r="J78" s="6">
        <v>12667</v>
      </c>
      <c r="K78" s="6">
        <v>9876</v>
      </c>
      <c r="L78" s="6">
        <v>2468</v>
      </c>
      <c r="M78" s="7">
        <v>323</v>
      </c>
    </row>
    <row r="79" spans="1:13" ht="15" customHeight="1">
      <c r="A79" s="73" t="s">
        <v>72</v>
      </c>
      <c r="B79" s="50">
        <f aca="true" t="shared" si="17" ref="B79:M79">+B78/B7*100</f>
        <v>29.46503473940072</v>
      </c>
      <c r="C79" s="8">
        <f t="shared" si="17"/>
        <v>15.283126515475681</v>
      </c>
      <c r="D79" s="8">
        <f t="shared" si="17"/>
        <v>35.589983675732284</v>
      </c>
      <c r="E79" s="8">
        <f t="shared" si="17"/>
        <v>31.659068078201063</v>
      </c>
      <c r="F79" s="8">
        <f t="shared" si="17"/>
        <v>48.96813902968863</v>
      </c>
      <c r="G79" s="9">
        <f t="shared" si="17"/>
        <v>61.82846371347785</v>
      </c>
      <c r="H79" s="11">
        <f t="shared" si="17"/>
        <v>24.624964619303707</v>
      </c>
      <c r="I79" s="11">
        <f t="shared" si="17"/>
        <v>14.965748287414371</v>
      </c>
      <c r="J79" s="11">
        <f t="shared" si="17"/>
        <v>29.056084413350153</v>
      </c>
      <c r="K79" s="11">
        <f t="shared" si="17"/>
        <v>27.120692022518195</v>
      </c>
      <c r="L79" s="11">
        <f t="shared" si="17"/>
        <v>38.14528593508501</v>
      </c>
      <c r="M79" s="12">
        <f t="shared" si="17"/>
        <v>45.49295774647887</v>
      </c>
    </row>
    <row r="80" spans="1:13" ht="15" customHeight="1">
      <c r="A80" s="73" t="s">
        <v>73</v>
      </c>
      <c r="B80" s="47">
        <v>52841</v>
      </c>
      <c r="C80" s="4">
        <v>7427</v>
      </c>
      <c r="D80" s="4">
        <v>45414</v>
      </c>
      <c r="E80" s="4">
        <v>30030</v>
      </c>
      <c r="F80" s="4">
        <v>11463</v>
      </c>
      <c r="G80" s="5">
        <v>3921</v>
      </c>
      <c r="H80" s="26">
        <v>75237</v>
      </c>
      <c r="I80" s="6">
        <v>12683</v>
      </c>
      <c r="J80" s="6">
        <v>62554</v>
      </c>
      <c r="K80" s="6">
        <v>47282</v>
      </c>
      <c r="L80" s="6">
        <v>12992</v>
      </c>
      <c r="M80" s="7">
        <v>2280</v>
      </c>
    </row>
    <row r="81" spans="1:13" ht="15" customHeight="1">
      <c r="A81" s="73" t="s">
        <v>68</v>
      </c>
      <c r="B81" s="4">
        <f>B80/B80*100</f>
        <v>100</v>
      </c>
      <c r="C81" s="8">
        <f>C80/B80*100</f>
        <v>14.055373668174335</v>
      </c>
      <c r="D81" s="8">
        <f>D80/B80*100</f>
        <v>85.94462633182567</v>
      </c>
      <c r="E81" s="8">
        <f>E80/D80*100</f>
        <v>66.12498348526886</v>
      </c>
      <c r="F81" s="8">
        <f>F80/D80*100</f>
        <v>25.241115074646586</v>
      </c>
      <c r="G81" s="9">
        <f>G80/D80*100</f>
        <v>8.633901440084555</v>
      </c>
      <c r="H81" s="10">
        <f>H80/H80*100</f>
        <v>100</v>
      </c>
      <c r="I81" s="11">
        <f>I80/H80*100</f>
        <v>16.85739729122639</v>
      </c>
      <c r="J81" s="11">
        <f>J80/H80*100</f>
        <v>83.14260270877361</v>
      </c>
      <c r="K81" s="11">
        <f>K80/J80*100</f>
        <v>75.58589378776736</v>
      </c>
      <c r="L81" s="11">
        <f>L80/J80*100</f>
        <v>20.769255363366053</v>
      </c>
      <c r="M81" s="12">
        <f>M80/J80*100</f>
        <v>3.644850848866579</v>
      </c>
    </row>
    <row r="82" spans="1:13" ht="15" customHeight="1">
      <c r="A82" s="87" t="s">
        <v>74</v>
      </c>
      <c r="B82" s="18">
        <f aca="true" t="shared" si="18" ref="B82:M82">+B80/B7</f>
        <v>1.1366344726709545</v>
      </c>
      <c r="C82" s="19">
        <f t="shared" si="18"/>
        <v>0.5296676650977036</v>
      </c>
      <c r="D82" s="19">
        <f t="shared" si="18"/>
        <v>1.3987741398958944</v>
      </c>
      <c r="E82" s="19">
        <f t="shared" si="18"/>
        <v>1.160265821806661</v>
      </c>
      <c r="F82" s="19">
        <f t="shared" si="18"/>
        <v>2.0751267197682837</v>
      </c>
      <c r="G82" s="27">
        <f t="shared" si="18"/>
        <v>3.695570216776626</v>
      </c>
      <c r="H82" s="20">
        <f t="shared" si="18"/>
        <v>1.1830833097462026</v>
      </c>
      <c r="I82" s="20">
        <f t="shared" si="18"/>
        <v>0.6341817090854542</v>
      </c>
      <c r="J82" s="20">
        <f t="shared" si="18"/>
        <v>1.4348893221699737</v>
      </c>
      <c r="K82" s="20">
        <f t="shared" si="18"/>
        <v>1.298420980365234</v>
      </c>
      <c r="L82" s="20">
        <f t="shared" si="18"/>
        <v>2.008037094281298</v>
      </c>
      <c r="M82" s="21">
        <f t="shared" si="18"/>
        <v>3.211267605633803</v>
      </c>
    </row>
    <row r="83" spans="1:13" ht="15" customHeight="1">
      <c r="A83" s="186" t="s">
        <v>53</v>
      </c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</sheetData>
  <sheetProtection/>
  <mergeCells count="13">
    <mergeCell ref="A45:M45"/>
    <mergeCell ref="A83:M83"/>
    <mergeCell ref="I5:I6"/>
    <mergeCell ref="J5:M5"/>
    <mergeCell ref="A1:M1"/>
    <mergeCell ref="A4:A6"/>
    <mergeCell ref="B4:G4"/>
    <mergeCell ref="H4:M4"/>
    <mergeCell ref="B5:B6"/>
    <mergeCell ref="C5:C6"/>
    <mergeCell ref="D5:G5"/>
    <mergeCell ref="H5:H6"/>
    <mergeCell ref="G3:J3"/>
  </mergeCells>
  <printOptions/>
  <pageMargins left="1" right="0.75" top="1" bottom="1" header="0.5" footer="0.5"/>
  <pageSetup firstPageNumber="25" useFirstPageNumber="1" horizontalDpi="600" verticalDpi="600" orientation="portrait" r:id="rId1"/>
  <headerFooter alignWithMargins="0">
    <oddFooter xml:space="preserve">&amp;L&amp;"Arial Narrow,Regular"&amp;9Zila Series : Natore&amp;C&amp;"Arial Narrow,Regular"&amp;P&amp;R </oddFooter>
  </headerFooter>
  <rowBreaks count="1" manualBreakCount="1">
    <brk id="4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3"/>
  <sheetViews>
    <sheetView zoomScaleSheetLayoutView="75" zoomScalePageLayoutView="0" workbookViewId="0" topLeftCell="A58">
      <selection activeCell="D71" sqref="D71"/>
    </sheetView>
  </sheetViews>
  <sheetFormatPr defaultColWidth="9.140625" defaultRowHeight="15" customHeight="1"/>
  <cols>
    <col min="1" max="1" width="22.00390625" style="2" customWidth="1"/>
    <col min="2" max="2" width="6.00390625" style="2" customWidth="1"/>
    <col min="3" max="3" width="6.28125" style="2" customWidth="1"/>
    <col min="4" max="4" width="5.28125" style="2" customWidth="1"/>
    <col min="5" max="5" width="4.421875" style="2" customWidth="1"/>
    <col min="6" max="6" width="5.421875" style="2" customWidth="1"/>
    <col min="7" max="7" width="5.57421875" style="2" customWidth="1"/>
    <col min="8" max="8" width="6.28125" style="2" customWidth="1"/>
    <col min="9" max="9" width="6.28125" style="1" customWidth="1"/>
    <col min="10" max="10" width="4.8515625" style="1" customWidth="1"/>
    <col min="11" max="11" width="5.00390625" style="1" customWidth="1"/>
    <col min="12" max="12" width="5.28125" style="1" customWidth="1"/>
    <col min="13" max="13" width="4.7109375" style="1" customWidth="1"/>
    <col min="14" max="14" width="9.140625" style="1" customWidth="1"/>
    <col min="15" max="15" width="8.7109375" style="1" customWidth="1"/>
    <col min="16" max="16384" width="9.140625" style="1" customWidth="1"/>
  </cols>
  <sheetData>
    <row r="1" spans="1:13" ht="15" customHeight="1">
      <c r="A1" s="178" t="s">
        <v>59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2.75" customHeight="1">
      <c r="A2" s="2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" customHeight="1">
      <c r="A3" s="30" t="s">
        <v>55</v>
      </c>
      <c r="B3" s="28"/>
      <c r="C3" s="28"/>
      <c r="D3" s="28"/>
      <c r="E3" s="28"/>
      <c r="F3" s="28"/>
      <c r="G3" s="184" t="s">
        <v>54</v>
      </c>
      <c r="H3" s="184"/>
      <c r="I3" s="184"/>
      <c r="J3" s="184"/>
      <c r="K3" s="116" t="s">
        <v>0</v>
      </c>
      <c r="L3" s="28"/>
      <c r="M3" s="28"/>
    </row>
    <row r="4" spans="1:13" ht="15" customHeight="1">
      <c r="A4" s="179" t="s">
        <v>1</v>
      </c>
      <c r="B4" s="180">
        <v>1996</v>
      </c>
      <c r="C4" s="180"/>
      <c r="D4" s="180"/>
      <c r="E4" s="180"/>
      <c r="F4" s="180"/>
      <c r="G4" s="180"/>
      <c r="H4" s="180">
        <v>2008</v>
      </c>
      <c r="I4" s="180"/>
      <c r="J4" s="180"/>
      <c r="K4" s="180"/>
      <c r="L4" s="180"/>
      <c r="M4" s="180"/>
    </row>
    <row r="5" spans="1:13" ht="15" customHeight="1">
      <c r="A5" s="179"/>
      <c r="B5" s="166" t="s">
        <v>2</v>
      </c>
      <c r="C5" s="166" t="s">
        <v>35</v>
      </c>
      <c r="D5" s="188" t="s">
        <v>3</v>
      </c>
      <c r="E5" s="188"/>
      <c r="F5" s="188"/>
      <c r="G5" s="188"/>
      <c r="H5" s="166" t="s">
        <v>2</v>
      </c>
      <c r="I5" s="166" t="s">
        <v>35</v>
      </c>
      <c r="J5" s="188" t="s">
        <v>3</v>
      </c>
      <c r="K5" s="188"/>
      <c r="L5" s="188"/>
      <c r="M5" s="188"/>
    </row>
    <row r="6" spans="1:15" ht="15" customHeight="1">
      <c r="A6" s="179"/>
      <c r="B6" s="166"/>
      <c r="C6" s="166"/>
      <c r="D6" s="108" t="s">
        <v>52</v>
      </c>
      <c r="E6" s="108" t="s">
        <v>4</v>
      </c>
      <c r="F6" s="108" t="s">
        <v>5</v>
      </c>
      <c r="G6" s="108" t="s">
        <v>6</v>
      </c>
      <c r="H6" s="166"/>
      <c r="I6" s="166"/>
      <c r="J6" s="108" t="s">
        <v>52</v>
      </c>
      <c r="K6" s="108" t="s">
        <v>4</v>
      </c>
      <c r="L6" s="108" t="s">
        <v>5</v>
      </c>
      <c r="M6" s="108" t="s">
        <v>6</v>
      </c>
      <c r="O6" s="107"/>
    </row>
    <row r="7" spans="1:13" ht="15" customHeight="1">
      <c r="A7" s="56" t="s">
        <v>7</v>
      </c>
      <c r="B7" s="57">
        <v>31046</v>
      </c>
      <c r="C7" s="58">
        <v>10187</v>
      </c>
      <c r="D7" s="58">
        <v>20859</v>
      </c>
      <c r="E7" s="58">
        <v>16426</v>
      </c>
      <c r="F7" s="58">
        <v>3743</v>
      </c>
      <c r="G7" s="59">
        <v>690</v>
      </c>
      <c r="H7" s="60">
        <v>51859</v>
      </c>
      <c r="I7" s="61">
        <v>18899</v>
      </c>
      <c r="J7" s="61">
        <v>32960</v>
      </c>
      <c r="K7" s="61">
        <v>27507</v>
      </c>
      <c r="L7" s="61">
        <v>4922</v>
      </c>
      <c r="M7" s="62">
        <v>531</v>
      </c>
    </row>
    <row r="8" spans="1:13" ht="15" customHeight="1">
      <c r="A8" s="73" t="s">
        <v>8</v>
      </c>
      <c r="B8" s="4">
        <f>B7/B7*100</f>
        <v>100</v>
      </c>
      <c r="C8" s="8">
        <f>C7/B7*100</f>
        <v>32.81260065708948</v>
      </c>
      <c r="D8" s="8">
        <f>D7/B7*100</f>
        <v>67.18739934291052</v>
      </c>
      <c r="E8" s="8">
        <f>E7/D7*100</f>
        <v>78.74778273167458</v>
      </c>
      <c r="F8" s="8">
        <f>F7/D7*100</f>
        <v>17.94429263147802</v>
      </c>
      <c r="G8" s="9">
        <f>G7/D7*100</f>
        <v>3.3079246368474045</v>
      </c>
      <c r="H8" s="10">
        <f>H7/H7*100</f>
        <v>100</v>
      </c>
      <c r="I8" s="11">
        <f>I7/H7*100</f>
        <v>36.443047494166876</v>
      </c>
      <c r="J8" s="11">
        <f>J7/H7*100</f>
        <v>63.55695250583312</v>
      </c>
      <c r="K8" s="11">
        <f>K7/J7*100</f>
        <v>83.45570388349515</v>
      </c>
      <c r="L8" s="11">
        <f>L7/J7*100</f>
        <v>14.933252427184465</v>
      </c>
      <c r="M8" s="12">
        <f>M7/J7*100</f>
        <v>1.6110436893203886</v>
      </c>
    </row>
    <row r="9" spans="1:13" ht="12.75" customHeight="1">
      <c r="A9" s="89"/>
      <c r="B9" s="57"/>
      <c r="C9" s="58"/>
      <c r="D9" s="58"/>
      <c r="E9" s="58"/>
      <c r="F9" s="58"/>
      <c r="G9" s="59"/>
      <c r="H9" s="60"/>
      <c r="I9" s="61"/>
      <c r="J9" s="61"/>
      <c r="K9" s="61"/>
      <c r="L9" s="61"/>
      <c r="M9" s="62"/>
    </row>
    <row r="10" spans="1:13" ht="15" customHeight="1">
      <c r="A10" s="90" t="s">
        <v>47</v>
      </c>
      <c r="B10" s="63"/>
      <c r="G10" s="64"/>
      <c r="H10" s="60"/>
      <c r="I10" s="61"/>
      <c r="J10" s="61"/>
      <c r="K10" s="61"/>
      <c r="L10" s="61"/>
      <c r="M10" s="62"/>
    </row>
    <row r="11" spans="1:13" ht="15" customHeight="1">
      <c r="A11" s="89" t="s">
        <v>9</v>
      </c>
      <c r="B11" s="57">
        <v>19472</v>
      </c>
      <c r="C11" s="58">
        <v>6668</v>
      </c>
      <c r="D11" s="58">
        <v>12804</v>
      </c>
      <c r="E11" s="58">
        <v>9742</v>
      </c>
      <c r="F11" s="58">
        <v>2601</v>
      </c>
      <c r="G11" s="59">
        <v>461</v>
      </c>
      <c r="H11" s="60">
        <v>30539</v>
      </c>
      <c r="I11" s="61">
        <v>14263</v>
      </c>
      <c r="J11" s="61">
        <v>16276</v>
      </c>
      <c r="K11" s="61">
        <v>13040</v>
      </c>
      <c r="L11" s="61">
        <v>2902</v>
      </c>
      <c r="M11" s="62">
        <v>334</v>
      </c>
    </row>
    <row r="12" spans="1:20" ht="15" customHeight="1">
      <c r="A12" s="73" t="s">
        <v>68</v>
      </c>
      <c r="B12" s="4">
        <f>B11/B11*100</f>
        <v>100</v>
      </c>
      <c r="C12" s="8">
        <f>C11/B11*100</f>
        <v>34.24404272801972</v>
      </c>
      <c r="D12" s="8">
        <f>D11/B11*100</f>
        <v>65.75595727198028</v>
      </c>
      <c r="E12" s="8">
        <f>E11/D11*100</f>
        <v>76.08559825054671</v>
      </c>
      <c r="F12" s="8">
        <f>F11/D11*100</f>
        <v>20.313964386129335</v>
      </c>
      <c r="G12" s="9">
        <f>G11/D11*100</f>
        <v>3.6004373633239615</v>
      </c>
      <c r="H12" s="10">
        <f>H11/H11*100</f>
        <v>100</v>
      </c>
      <c r="I12" s="11">
        <f>I11/H11*100</f>
        <v>46.70421428337536</v>
      </c>
      <c r="J12" s="11">
        <f>J11/H11*100</f>
        <v>53.29578571662464</v>
      </c>
      <c r="K12" s="11">
        <f>K11/J11*100</f>
        <v>80.11796510199066</v>
      </c>
      <c r="L12" s="11">
        <f>L11/J11*100</f>
        <v>17.82993364463013</v>
      </c>
      <c r="M12" s="12">
        <f>M11/J11*100</f>
        <v>2.0521012533792087</v>
      </c>
      <c r="O12" s="60"/>
      <c r="P12" s="61"/>
      <c r="Q12" s="61"/>
      <c r="R12" s="61"/>
      <c r="S12" s="61"/>
      <c r="T12" s="62"/>
    </row>
    <row r="13" spans="1:13" ht="15" customHeight="1">
      <c r="A13" s="73" t="s">
        <v>69</v>
      </c>
      <c r="B13" s="65">
        <f aca="true" t="shared" si="0" ref="B13:M13">+B11/B7*100</f>
        <v>62.71983508342459</v>
      </c>
      <c r="C13" s="66">
        <f t="shared" si="0"/>
        <v>65.45597329930304</v>
      </c>
      <c r="D13" s="66">
        <f t="shared" si="0"/>
        <v>61.383575435063996</v>
      </c>
      <c r="E13" s="66">
        <f t="shared" si="0"/>
        <v>59.308413490807254</v>
      </c>
      <c r="F13" s="66">
        <f t="shared" si="0"/>
        <v>69.48971413304835</v>
      </c>
      <c r="G13" s="67">
        <f t="shared" si="0"/>
        <v>66.81159420289855</v>
      </c>
      <c r="H13" s="68">
        <f t="shared" si="0"/>
        <v>58.888524653387066</v>
      </c>
      <c r="I13" s="68">
        <f t="shared" si="0"/>
        <v>75.46960156622043</v>
      </c>
      <c r="J13" s="68">
        <f t="shared" si="0"/>
        <v>49.38106796116505</v>
      </c>
      <c r="K13" s="68">
        <f t="shared" si="0"/>
        <v>47.40611480714</v>
      </c>
      <c r="L13" s="68">
        <f t="shared" si="0"/>
        <v>58.95977245022349</v>
      </c>
      <c r="M13" s="69">
        <f t="shared" si="0"/>
        <v>62.90018832391714</v>
      </c>
    </row>
    <row r="14" spans="1:13" ht="12.75" customHeight="1">
      <c r="A14" s="89"/>
      <c r="B14" s="70"/>
      <c r="C14" s="71"/>
      <c r="D14" s="71"/>
      <c r="E14" s="71"/>
      <c r="F14" s="71"/>
      <c r="G14" s="72"/>
      <c r="H14" s="60"/>
      <c r="I14" s="61"/>
      <c r="J14" s="61"/>
      <c r="K14" s="61"/>
      <c r="L14" s="61"/>
      <c r="M14" s="62"/>
    </row>
    <row r="15" spans="1:13" ht="15" customHeight="1">
      <c r="A15" s="89" t="s">
        <v>11</v>
      </c>
      <c r="B15" s="57">
        <v>7017</v>
      </c>
      <c r="C15" s="58">
        <v>94</v>
      </c>
      <c r="D15" s="58">
        <v>6923</v>
      </c>
      <c r="E15" s="58">
        <v>5568</v>
      </c>
      <c r="F15" s="58">
        <v>1126</v>
      </c>
      <c r="G15" s="59">
        <v>229</v>
      </c>
      <c r="H15" s="60">
        <v>14604</v>
      </c>
      <c r="I15" s="61">
        <v>220</v>
      </c>
      <c r="J15" s="61">
        <v>14384</v>
      </c>
      <c r="K15" s="61">
        <v>12209</v>
      </c>
      <c r="L15" s="61">
        <v>1979</v>
      </c>
      <c r="M15" s="62">
        <v>196</v>
      </c>
    </row>
    <row r="16" spans="1:13" ht="15" customHeight="1">
      <c r="A16" s="73" t="s">
        <v>70</v>
      </c>
      <c r="B16" s="4">
        <f>B15/B15*100</f>
        <v>100</v>
      </c>
      <c r="C16" s="8">
        <f>C15/B15*100</f>
        <v>1.3396038192959954</v>
      </c>
      <c r="D16" s="8">
        <f>D15/B15*100</f>
        <v>98.660396180704</v>
      </c>
      <c r="E16" s="8">
        <f>E15/D15*100</f>
        <v>80.42756030622562</v>
      </c>
      <c r="F16" s="8">
        <f>F15/D15*100</f>
        <v>16.264625162501805</v>
      </c>
      <c r="G16" s="9">
        <f>G15/D15*100</f>
        <v>3.3078145312725695</v>
      </c>
      <c r="H16" s="10">
        <f>H15/H15*100</f>
        <v>100</v>
      </c>
      <c r="I16" s="11">
        <f>I15/H15*100</f>
        <v>1.5064365927143248</v>
      </c>
      <c r="J16" s="11">
        <f>J15/H15*100</f>
        <v>98.49356340728568</v>
      </c>
      <c r="K16" s="11">
        <f>K15/J15*100</f>
        <v>84.87903225806451</v>
      </c>
      <c r="L16" s="11">
        <f>L15/J15*100</f>
        <v>13.758342602892101</v>
      </c>
      <c r="M16" s="12">
        <f>M15/J15*100</f>
        <v>1.3626251390433817</v>
      </c>
    </row>
    <row r="17" spans="1:13" ht="15" customHeight="1">
      <c r="A17" s="73" t="s">
        <v>69</v>
      </c>
      <c r="B17" s="65">
        <f aca="true" t="shared" si="1" ref="B17:M17">+B15/B7*100</f>
        <v>22.601945500225472</v>
      </c>
      <c r="C17" s="66">
        <f t="shared" si="1"/>
        <v>0.9227446745852557</v>
      </c>
      <c r="D17" s="66">
        <f t="shared" si="1"/>
        <v>33.18951052303562</v>
      </c>
      <c r="E17" s="66">
        <f t="shared" si="1"/>
        <v>33.89747960550347</v>
      </c>
      <c r="F17" s="66">
        <f t="shared" si="1"/>
        <v>30.08282126636388</v>
      </c>
      <c r="G17" s="67">
        <f t="shared" si="1"/>
        <v>33.18840579710145</v>
      </c>
      <c r="H17" s="68">
        <f t="shared" si="1"/>
        <v>28.160974951310287</v>
      </c>
      <c r="I17" s="68">
        <f t="shared" si="1"/>
        <v>1.1640827557013598</v>
      </c>
      <c r="J17" s="68">
        <f t="shared" si="1"/>
        <v>43.640776699029125</v>
      </c>
      <c r="K17" s="68">
        <f t="shared" si="1"/>
        <v>44.38506561966045</v>
      </c>
      <c r="L17" s="68">
        <f t="shared" si="1"/>
        <v>40.20723283218204</v>
      </c>
      <c r="M17" s="69">
        <f t="shared" si="1"/>
        <v>36.91148775894539</v>
      </c>
    </row>
    <row r="18" spans="1:13" ht="12.75" customHeight="1">
      <c r="A18" s="89"/>
      <c r="B18" s="63"/>
      <c r="C18" s="71"/>
      <c r="D18" s="71"/>
      <c r="E18" s="71"/>
      <c r="F18" s="71"/>
      <c r="G18" s="72"/>
      <c r="H18" s="60"/>
      <c r="I18" s="61"/>
      <c r="J18" s="61"/>
      <c r="K18" s="61"/>
      <c r="L18" s="61"/>
      <c r="M18" s="62"/>
    </row>
    <row r="19" spans="1:13" ht="15" customHeight="1">
      <c r="A19" s="89" t="s">
        <v>13</v>
      </c>
      <c r="B19" s="57">
        <v>4557</v>
      </c>
      <c r="C19" s="58">
        <v>3425</v>
      </c>
      <c r="D19" s="58">
        <v>1132</v>
      </c>
      <c r="E19" s="58">
        <v>1116</v>
      </c>
      <c r="F19" s="58">
        <v>16</v>
      </c>
      <c r="G19" s="59">
        <v>0</v>
      </c>
      <c r="H19" s="60">
        <v>6716</v>
      </c>
      <c r="I19" s="61">
        <v>4416</v>
      </c>
      <c r="J19" s="61">
        <v>2300</v>
      </c>
      <c r="K19" s="61">
        <v>2258</v>
      </c>
      <c r="L19" s="61">
        <v>41</v>
      </c>
      <c r="M19" s="62">
        <v>1</v>
      </c>
    </row>
    <row r="20" spans="1:13" ht="15" customHeight="1">
      <c r="A20" s="73" t="s">
        <v>68</v>
      </c>
      <c r="B20" s="4">
        <f>B19/B19*100</f>
        <v>100</v>
      </c>
      <c r="C20" s="8">
        <f>C19/B19*100</f>
        <v>75.15909589642308</v>
      </c>
      <c r="D20" s="8">
        <f>D19/B19*100</f>
        <v>24.840904103576914</v>
      </c>
      <c r="E20" s="8">
        <f>E19/D19*100</f>
        <v>98.58657243816255</v>
      </c>
      <c r="F20" s="8">
        <f>F19/D19*100</f>
        <v>1.4134275618374559</v>
      </c>
      <c r="G20" s="9">
        <f>G19/D19*100</f>
        <v>0</v>
      </c>
      <c r="H20" s="10">
        <f>H19/H19*100</f>
        <v>100</v>
      </c>
      <c r="I20" s="11">
        <f>I19/H19*100</f>
        <v>65.75342465753424</v>
      </c>
      <c r="J20" s="11">
        <f>J19/H19*100</f>
        <v>34.24657534246575</v>
      </c>
      <c r="K20" s="11">
        <f>K19/J19*100</f>
        <v>98.17391304347825</v>
      </c>
      <c r="L20" s="11">
        <f>L19/J19*100</f>
        <v>1.7826086956521738</v>
      </c>
      <c r="M20" s="12">
        <f>M19/J19*100</f>
        <v>0.043478260869565216</v>
      </c>
    </row>
    <row r="21" spans="1:13" ht="15" customHeight="1">
      <c r="A21" s="73" t="s">
        <v>69</v>
      </c>
      <c r="B21" s="65">
        <f aca="true" t="shared" si="2" ref="B21:M21">+B19/B7*100</f>
        <v>14.678219416349933</v>
      </c>
      <c r="C21" s="66">
        <f t="shared" si="2"/>
        <v>33.62128202611171</v>
      </c>
      <c r="D21" s="66">
        <f t="shared" si="2"/>
        <v>5.426914041900379</v>
      </c>
      <c r="E21" s="66">
        <f t="shared" si="2"/>
        <v>6.794106903689273</v>
      </c>
      <c r="F21" s="66">
        <f t="shared" si="2"/>
        <v>0.42746460058776387</v>
      </c>
      <c r="G21" s="67">
        <f t="shared" si="2"/>
        <v>0</v>
      </c>
      <c r="H21" s="68">
        <f t="shared" si="2"/>
        <v>12.950500395302647</v>
      </c>
      <c r="I21" s="68">
        <f t="shared" si="2"/>
        <v>23.366315678078205</v>
      </c>
      <c r="J21" s="68">
        <f t="shared" si="2"/>
        <v>6.978155339805825</v>
      </c>
      <c r="K21" s="68">
        <f t="shared" si="2"/>
        <v>8.20881957319955</v>
      </c>
      <c r="L21" s="68">
        <f t="shared" si="2"/>
        <v>0.8329947175944739</v>
      </c>
      <c r="M21" s="69">
        <f t="shared" si="2"/>
        <v>0.18832391713747645</v>
      </c>
    </row>
    <row r="22" spans="1:13" ht="12.75" customHeight="1">
      <c r="A22" s="89"/>
      <c r="B22" s="57"/>
      <c r="C22" s="58"/>
      <c r="D22" s="58"/>
      <c r="E22" s="58"/>
      <c r="F22" s="58"/>
      <c r="G22" s="59"/>
      <c r="H22" s="60"/>
      <c r="I22" s="61"/>
      <c r="J22" s="61"/>
      <c r="K22" s="61"/>
      <c r="L22" s="61"/>
      <c r="M22" s="62"/>
    </row>
    <row r="23" spans="1:13" ht="15" customHeight="1">
      <c r="A23" s="17" t="s">
        <v>14</v>
      </c>
      <c r="B23" s="57">
        <v>13555</v>
      </c>
      <c r="C23" s="58">
        <v>6684</v>
      </c>
      <c r="D23" s="58">
        <v>6871</v>
      </c>
      <c r="E23" s="58">
        <v>6708</v>
      </c>
      <c r="F23" s="58">
        <v>147</v>
      </c>
      <c r="G23" s="59">
        <v>16</v>
      </c>
      <c r="H23" s="60">
        <v>25461</v>
      </c>
      <c r="I23" s="61">
        <v>11064</v>
      </c>
      <c r="J23" s="61">
        <v>14397</v>
      </c>
      <c r="K23" s="61">
        <v>13497</v>
      </c>
      <c r="L23" s="61">
        <v>853</v>
      </c>
      <c r="M23" s="62">
        <v>47</v>
      </c>
    </row>
    <row r="24" spans="1:13" ht="15" customHeight="1">
      <c r="A24" s="73" t="s">
        <v>12</v>
      </c>
      <c r="B24" s="4">
        <f>B23/B23*100</f>
        <v>100</v>
      </c>
      <c r="C24" s="8">
        <f>C23/B23*100</f>
        <v>49.31021763187016</v>
      </c>
      <c r="D24" s="8">
        <f>D23/B23*100</f>
        <v>50.68978236812984</v>
      </c>
      <c r="E24" s="8">
        <f>E23/D23*100</f>
        <v>97.62771066802503</v>
      </c>
      <c r="F24" s="8">
        <f>F23/D23*100</f>
        <v>2.139426575462087</v>
      </c>
      <c r="G24" s="9">
        <f>G23/D23*100</f>
        <v>0.23286275651288021</v>
      </c>
      <c r="H24" s="10">
        <f>H23/H23*100</f>
        <v>100</v>
      </c>
      <c r="I24" s="11">
        <f>I23/H23*100</f>
        <v>43.454695416519385</v>
      </c>
      <c r="J24" s="11">
        <f>J23/H23*100</f>
        <v>56.545304583480615</v>
      </c>
      <c r="K24" s="11">
        <f>K23/J23*100</f>
        <v>93.74869764534279</v>
      </c>
      <c r="L24" s="11">
        <f>L23/J23*100</f>
        <v>5.92484545391401</v>
      </c>
      <c r="M24" s="12">
        <f>M23/J23*100</f>
        <v>0.3264569007432104</v>
      </c>
    </row>
    <row r="25" spans="1:13" ht="15" customHeight="1">
      <c r="A25" s="73" t="s">
        <v>10</v>
      </c>
      <c r="B25" s="65">
        <f aca="true" t="shared" si="3" ref="B25:M25">+B23/B7*100</f>
        <v>43.66101913289957</v>
      </c>
      <c r="C25" s="66">
        <f t="shared" si="3"/>
        <v>65.6130362226367</v>
      </c>
      <c r="D25" s="66">
        <f t="shared" si="3"/>
        <v>32.94021765185292</v>
      </c>
      <c r="E25" s="66">
        <f t="shared" si="3"/>
        <v>40.83769633507853</v>
      </c>
      <c r="F25" s="66">
        <f t="shared" si="3"/>
        <v>3.9273310179000798</v>
      </c>
      <c r="G25" s="67">
        <f t="shared" si="3"/>
        <v>2.318840579710145</v>
      </c>
      <c r="H25" s="68">
        <f t="shared" si="3"/>
        <v>49.09658882739736</v>
      </c>
      <c r="I25" s="68">
        <f t="shared" si="3"/>
        <v>58.542780041272025</v>
      </c>
      <c r="J25" s="68">
        <f t="shared" si="3"/>
        <v>43.68021844660194</v>
      </c>
      <c r="K25" s="68">
        <f t="shared" si="3"/>
        <v>49.06751008834115</v>
      </c>
      <c r="L25" s="68">
        <f t="shared" si="3"/>
        <v>17.33035351483137</v>
      </c>
      <c r="M25" s="69">
        <f t="shared" si="3"/>
        <v>8.851224105461393</v>
      </c>
    </row>
    <row r="26" spans="1:13" ht="12.75" customHeight="1">
      <c r="A26" s="89"/>
      <c r="B26" s="57" t="s">
        <v>34</v>
      </c>
      <c r="C26" s="58" t="s">
        <v>33</v>
      </c>
      <c r="D26" s="58" t="s">
        <v>33</v>
      </c>
      <c r="E26" s="58" t="s">
        <v>33</v>
      </c>
      <c r="F26" s="58" t="s">
        <v>33</v>
      </c>
      <c r="G26" s="59" t="s">
        <v>33</v>
      </c>
      <c r="H26" s="60"/>
      <c r="I26" s="61"/>
      <c r="J26" s="61"/>
      <c r="K26" s="61"/>
      <c r="L26" s="61"/>
      <c r="M26" s="62"/>
    </row>
    <row r="27" spans="1:13" ht="15" customHeight="1">
      <c r="A27" s="91" t="s">
        <v>15</v>
      </c>
      <c r="B27" s="57">
        <v>37269</v>
      </c>
      <c r="C27" s="58">
        <v>1220</v>
      </c>
      <c r="D27" s="58">
        <v>36049</v>
      </c>
      <c r="E27" s="58">
        <v>13278</v>
      </c>
      <c r="F27" s="58">
        <v>15085</v>
      </c>
      <c r="G27" s="59">
        <v>7686</v>
      </c>
      <c r="H27" s="60">
        <v>47301</v>
      </c>
      <c r="I27" s="61">
        <v>3724</v>
      </c>
      <c r="J27" s="61">
        <v>43577</v>
      </c>
      <c r="K27" s="61">
        <v>19939</v>
      </c>
      <c r="L27" s="61">
        <v>17988</v>
      </c>
      <c r="M27" s="62">
        <v>5650</v>
      </c>
    </row>
    <row r="28" spans="1:13" ht="15" customHeight="1">
      <c r="A28" s="73" t="s">
        <v>12</v>
      </c>
      <c r="B28" s="4">
        <f>B27/B27*100</f>
        <v>100</v>
      </c>
      <c r="C28" s="8">
        <f>C27/B27*100</f>
        <v>3.273498081515468</v>
      </c>
      <c r="D28" s="8">
        <f>D27/B27*100</f>
        <v>96.72650191848453</v>
      </c>
      <c r="E28" s="8">
        <f>E27/D27*100</f>
        <v>36.833199256567454</v>
      </c>
      <c r="F28" s="8">
        <f>F27/D27*100</f>
        <v>41.845820965907514</v>
      </c>
      <c r="G28" s="9">
        <f>G27/D27*100</f>
        <v>21.320979777525036</v>
      </c>
      <c r="H28" s="10">
        <f>H27/H27*100</f>
        <v>100</v>
      </c>
      <c r="I28" s="11">
        <f>I27/H27*100</f>
        <v>7.872983657850785</v>
      </c>
      <c r="J28" s="11">
        <f>J27/H27*100</f>
        <v>92.12701634214922</v>
      </c>
      <c r="K28" s="11">
        <f>K27/J27*100</f>
        <v>45.75578860408013</v>
      </c>
      <c r="L28" s="11">
        <f>L27/J27*100</f>
        <v>41.27865617183377</v>
      </c>
      <c r="M28" s="12">
        <f>M27/J27*100</f>
        <v>12.965555224086101</v>
      </c>
    </row>
    <row r="29" spans="1:13" ht="15" customHeight="1">
      <c r="A29" s="73" t="s">
        <v>16</v>
      </c>
      <c r="B29" s="65">
        <f aca="true" t="shared" si="4" ref="B29:M29">+B27/B32*100</f>
        <v>98.24695523804503</v>
      </c>
      <c r="C29" s="66">
        <f t="shared" si="4"/>
        <v>206.77966101694915</v>
      </c>
      <c r="D29" s="66">
        <f t="shared" si="4"/>
        <v>96.53224078834619</v>
      </c>
      <c r="E29" s="66">
        <f t="shared" si="4"/>
        <v>93.50704225352112</v>
      </c>
      <c r="F29" s="66">
        <f t="shared" si="4"/>
        <v>98.11382113821138</v>
      </c>
      <c r="G29" s="67">
        <f t="shared" si="4"/>
        <v>98.94438722966015</v>
      </c>
      <c r="H29" s="68">
        <f t="shared" si="4"/>
        <v>91.80738325375569</v>
      </c>
      <c r="I29" s="68">
        <f t="shared" si="4"/>
        <v>249.0969899665552</v>
      </c>
      <c r="J29" s="68">
        <f t="shared" si="4"/>
        <v>87.10696224039019</v>
      </c>
      <c r="K29" s="68">
        <f t="shared" si="4"/>
        <v>81.28082833965186</v>
      </c>
      <c r="L29" s="68">
        <f t="shared" si="4"/>
        <v>92.72164948453609</v>
      </c>
      <c r="M29" s="69">
        <f t="shared" si="4"/>
        <v>92.68372703412074</v>
      </c>
    </row>
    <row r="30" spans="1:13" ht="15" customHeight="1">
      <c r="A30" s="73" t="s">
        <v>17</v>
      </c>
      <c r="B30" s="65">
        <f aca="true" t="shared" si="5" ref="B30:M30">+B27/B7</f>
        <v>1.2004445017071443</v>
      </c>
      <c r="C30" s="66">
        <f t="shared" si="5"/>
        <v>0.11976047904191617</v>
      </c>
      <c r="D30" s="66">
        <f t="shared" si="5"/>
        <v>1.728222829474088</v>
      </c>
      <c r="E30" s="66">
        <f t="shared" si="5"/>
        <v>0.8083526117131377</v>
      </c>
      <c r="F30" s="66">
        <f t="shared" si="5"/>
        <v>4.03018968741651</v>
      </c>
      <c r="G30" s="67">
        <f t="shared" si="5"/>
        <v>11.139130434782608</v>
      </c>
      <c r="H30" s="68">
        <f t="shared" si="5"/>
        <v>0.9121078308490329</v>
      </c>
      <c r="I30" s="68">
        <f t="shared" si="5"/>
        <v>0.1970474628287211</v>
      </c>
      <c r="J30" s="68">
        <f t="shared" si="5"/>
        <v>1.322117718446602</v>
      </c>
      <c r="K30" s="68">
        <f t="shared" si="5"/>
        <v>0.7248700330824881</v>
      </c>
      <c r="L30" s="68">
        <f t="shared" si="5"/>
        <v>3.654611946363267</v>
      </c>
      <c r="M30" s="69">
        <f t="shared" si="5"/>
        <v>10.64030131826742</v>
      </c>
    </row>
    <row r="31" spans="1:13" ht="12.75" customHeight="1">
      <c r="A31" s="89"/>
      <c r="B31" s="57"/>
      <c r="C31" s="58"/>
      <c r="D31" s="58"/>
      <c r="E31" s="58"/>
      <c r="F31" s="58"/>
      <c r="G31" s="59"/>
      <c r="H31" s="60"/>
      <c r="I31" s="61"/>
      <c r="J31" s="61"/>
      <c r="K31" s="61"/>
      <c r="L31" s="61"/>
      <c r="M31" s="62"/>
    </row>
    <row r="32" spans="1:13" ht="15" customHeight="1">
      <c r="A32" s="90" t="s">
        <v>48</v>
      </c>
      <c r="B32" s="57">
        <v>37934</v>
      </c>
      <c r="C32" s="58">
        <v>590</v>
      </c>
      <c r="D32" s="58">
        <v>37344</v>
      </c>
      <c r="E32" s="58">
        <v>14200</v>
      </c>
      <c r="F32" s="58">
        <v>15375</v>
      </c>
      <c r="G32" s="59">
        <v>7768</v>
      </c>
      <c r="H32" s="60">
        <v>51522</v>
      </c>
      <c r="I32" s="61">
        <v>1495</v>
      </c>
      <c r="J32" s="61">
        <v>50027</v>
      </c>
      <c r="K32" s="61">
        <v>24531</v>
      </c>
      <c r="L32" s="61">
        <v>19400</v>
      </c>
      <c r="M32" s="62">
        <v>6096</v>
      </c>
    </row>
    <row r="33" spans="1:13" ht="15" customHeight="1">
      <c r="A33" s="73" t="s">
        <v>12</v>
      </c>
      <c r="B33" s="4">
        <f>B32/B32*100</f>
        <v>100</v>
      </c>
      <c r="C33" s="8">
        <f>C32/B32*100</f>
        <v>1.5553329466968946</v>
      </c>
      <c r="D33" s="8">
        <f>D32/B32*100</f>
        <v>98.4446670533031</v>
      </c>
      <c r="E33" s="8">
        <f>E32/D32*100</f>
        <v>38.024850042844896</v>
      </c>
      <c r="F33" s="8">
        <f>F32/D32*100</f>
        <v>41.17127249357326</v>
      </c>
      <c r="G33" s="9">
        <f>G32/D32*100</f>
        <v>20.801199657240787</v>
      </c>
      <c r="H33" s="10">
        <f>H32/H32*100</f>
        <v>100</v>
      </c>
      <c r="I33" s="11">
        <f>I32/H32*100</f>
        <v>2.901673071697527</v>
      </c>
      <c r="J33" s="11">
        <f>J32/H32*100</f>
        <v>97.09832692830247</v>
      </c>
      <c r="K33" s="11">
        <f>K32/J32*100</f>
        <v>49.035520818757874</v>
      </c>
      <c r="L33" s="11">
        <f>L32/J32*100</f>
        <v>38.7790593079737</v>
      </c>
      <c r="M33" s="12">
        <f>M32/J32*100</f>
        <v>12.185419873268435</v>
      </c>
    </row>
    <row r="34" spans="1:13" ht="15" customHeight="1">
      <c r="A34" s="73" t="s">
        <v>17</v>
      </c>
      <c r="B34" s="65">
        <f aca="true" t="shared" si="6" ref="B34:M34">+B32/B7</f>
        <v>1.221864330348515</v>
      </c>
      <c r="C34" s="66">
        <f t="shared" si="6"/>
        <v>0.057916952979287326</v>
      </c>
      <c r="D34" s="66">
        <f t="shared" si="6"/>
        <v>1.790306342585934</v>
      </c>
      <c r="E34" s="66">
        <f t="shared" si="6"/>
        <v>0.864483136490929</v>
      </c>
      <c r="F34" s="66">
        <f t="shared" si="6"/>
        <v>4.107667646273043</v>
      </c>
      <c r="G34" s="67">
        <f t="shared" si="6"/>
        <v>11.257971014492753</v>
      </c>
      <c r="H34" s="68">
        <f t="shared" si="6"/>
        <v>0.9935016101351742</v>
      </c>
      <c r="I34" s="68">
        <f t="shared" si="6"/>
        <v>0.07910471453516059</v>
      </c>
      <c r="J34" s="68">
        <f t="shared" si="6"/>
        <v>1.5178094660194175</v>
      </c>
      <c r="K34" s="68">
        <f t="shared" si="6"/>
        <v>0.8918093576180609</v>
      </c>
      <c r="L34" s="68">
        <f t="shared" si="6"/>
        <v>3.941487200325071</v>
      </c>
      <c r="M34" s="69">
        <f t="shared" si="6"/>
        <v>11.480225988700566</v>
      </c>
    </row>
    <row r="35" spans="1:13" ht="12.75" customHeight="1">
      <c r="A35" s="92"/>
      <c r="B35" s="190"/>
      <c r="C35" s="191"/>
      <c r="D35" s="191"/>
      <c r="E35" s="191"/>
      <c r="G35" s="64"/>
      <c r="H35" s="60"/>
      <c r="I35" s="61"/>
      <c r="J35" s="61"/>
      <c r="K35" s="61"/>
      <c r="L35" s="61"/>
      <c r="M35" s="62"/>
    </row>
    <row r="36" spans="1:13" ht="15" customHeight="1">
      <c r="A36" s="88" t="s">
        <v>49</v>
      </c>
      <c r="B36" s="57">
        <v>2479</v>
      </c>
      <c r="C36" s="58">
        <v>483</v>
      </c>
      <c r="D36" s="58">
        <v>1996</v>
      </c>
      <c r="E36" s="58">
        <v>1265</v>
      </c>
      <c r="F36" s="58">
        <v>566</v>
      </c>
      <c r="G36" s="59">
        <v>164</v>
      </c>
      <c r="H36" s="60">
        <v>4655</v>
      </c>
      <c r="I36" s="61">
        <v>1134</v>
      </c>
      <c r="J36" s="61">
        <v>3521</v>
      </c>
      <c r="K36" s="61">
        <v>2454</v>
      </c>
      <c r="L36" s="61">
        <v>926</v>
      </c>
      <c r="M36" s="62">
        <v>141</v>
      </c>
    </row>
    <row r="37" spans="1:13" ht="15" customHeight="1">
      <c r="A37" s="73" t="s">
        <v>12</v>
      </c>
      <c r="B37" s="4">
        <f>B36/B36*100</f>
        <v>100</v>
      </c>
      <c r="C37" s="8">
        <f>C36/B36*100</f>
        <v>19.48366276724486</v>
      </c>
      <c r="D37" s="8">
        <f>D36/B36*100</f>
        <v>80.51633723275515</v>
      </c>
      <c r="E37" s="8">
        <f>E36/D36*100</f>
        <v>63.37675350701403</v>
      </c>
      <c r="F37" s="8">
        <f>F36/D36*100</f>
        <v>28.35671342685371</v>
      </c>
      <c r="G37" s="9">
        <f>G36/D36*100</f>
        <v>8.216432865731463</v>
      </c>
      <c r="H37" s="10">
        <f>H36/H36*100</f>
        <v>100</v>
      </c>
      <c r="I37" s="11">
        <f>I36/H36*100</f>
        <v>24.360902255639097</v>
      </c>
      <c r="J37" s="11">
        <f>J36/H36*100</f>
        <v>75.63909774436091</v>
      </c>
      <c r="K37" s="11">
        <f>K36/J36*100</f>
        <v>69.69610905992616</v>
      </c>
      <c r="L37" s="11">
        <f>L36/J36*100</f>
        <v>26.299346776483958</v>
      </c>
      <c r="M37" s="12">
        <f>M36/J36*100</f>
        <v>4.004544163589889</v>
      </c>
    </row>
    <row r="38" spans="1:13" ht="15" customHeight="1">
      <c r="A38" s="73" t="s">
        <v>18</v>
      </c>
      <c r="B38" s="65">
        <f aca="true" t="shared" si="7" ref="B38:M38">+B36/B32*100</f>
        <v>6.535034533663732</v>
      </c>
      <c r="C38" s="66">
        <f t="shared" si="7"/>
        <v>81.86440677966101</v>
      </c>
      <c r="D38" s="66">
        <f t="shared" si="7"/>
        <v>5.3449014567266495</v>
      </c>
      <c r="E38" s="66">
        <f t="shared" si="7"/>
        <v>8.908450704225352</v>
      </c>
      <c r="F38" s="66">
        <f t="shared" si="7"/>
        <v>3.68130081300813</v>
      </c>
      <c r="G38" s="67">
        <f t="shared" si="7"/>
        <v>2.111225540679712</v>
      </c>
      <c r="H38" s="68">
        <f t="shared" si="7"/>
        <v>9.03497535033578</v>
      </c>
      <c r="I38" s="68">
        <f t="shared" si="7"/>
        <v>75.85284280936455</v>
      </c>
      <c r="J38" s="68">
        <f t="shared" si="7"/>
        <v>7.038199372338936</v>
      </c>
      <c r="K38" s="68">
        <f t="shared" si="7"/>
        <v>10.00366882719824</v>
      </c>
      <c r="L38" s="68">
        <f t="shared" si="7"/>
        <v>4.77319587628866</v>
      </c>
      <c r="M38" s="69">
        <f t="shared" si="7"/>
        <v>2.312992125984252</v>
      </c>
    </row>
    <row r="39" spans="1:13" ht="15" customHeight="1">
      <c r="A39" s="73" t="s">
        <v>17</v>
      </c>
      <c r="B39" s="65">
        <f aca="true" t="shared" si="8" ref="B39:M39">+B36/B7</f>
        <v>0.07984925594279456</v>
      </c>
      <c r="C39" s="66">
        <f t="shared" si="8"/>
        <v>0.04741336998134878</v>
      </c>
      <c r="D39" s="66">
        <f t="shared" si="8"/>
        <v>0.0956901097847452</v>
      </c>
      <c r="E39" s="66">
        <f t="shared" si="8"/>
        <v>0.07701205406063558</v>
      </c>
      <c r="F39" s="66">
        <f t="shared" si="8"/>
        <v>0.15121560245792146</v>
      </c>
      <c r="G39" s="67">
        <f t="shared" si="8"/>
        <v>0.23768115942028986</v>
      </c>
      <c r="H39" s="68">
        <f t="shared" si="8"/>
        <v>0.08976262558090206</v>
      </c>
      <c r="I39" s="68">
        <f t="shared" si="8"/>
        <v>0.06000317477115191</v>
      </c>
      <c r="J39" s="68">
        <f t="shared" si="8"/>
        <v>0.10682645631067961</v>
      </c>
      <c r="K39" s="68">
        <f t="shared" si="8"/>
        <v>0.08921365470607481</v>
      </c>
      <c r="L39" s="68">
        <f t="shared" si="8"/>
        <v>0.18813490451036163</v>
      </c>
      <c r="M39" s="69">
        <f t="shared" si="8"/>
        <v>0.2655367231638418</v>
      </c>
    </row>
    <row r="40" spans="1:13" ht="12.75" customHeight="1">
      <c r="A40" s="93"/>
      <c r="B40" s="57"/>
      <c r="C40" s="58"/>
      <c r="D40" s="58"/>
      <c r="E40" s="58"/>
      <c r="F40" s="58"/>
      <c r="G40" s="59"/>
      <c r="H40" s="60"/>
      <c r="I40" s="61"/>
      <c r="J40" s="61"/>
      <c r="K40" s="61"/>
      <c r="L40" s="61"/>
      <c r="M40" s="62"/>
    </row>
    <row r="41" spans="1:13" ht="15" customHeight="1">
      <c r="A41" s="88" t="s">
        <v>50</v>
      </c>
      <c r="B41" s="57">
        <v>34603</v>
      </c>
      <c r="C41" s="58">
        <v>21</v>
      </c>
      <c r="D41" s="58">
        <v>34582</v>
      </c>
      <c r="E41" s="58">
        <v>12666</v>
      </c>
      <c r="F41" s="58">
        <v>14489</v>
      </c>
      <c r="G41" s="59">
        <v>7428</v>
      </c>
      <c r="H41" s="60">
        <v>43623</v>
      </c>
      <c r="I41" s="61">
        <v>5</v>
      </c>
      <c r="J41" s="61">
        <v>43618</v>
      </c>
      <c r="K41" s="61">
        <v>21162</v>
      </c>
      <c r="L41" s="61">
        <v>17063</v>
      </c>
      <c r="M41" s="62">
        <v>5393</v>
      </c>
    </row>
    <row r="42" spans="1:13" ht="15" customHeight="1">
      <c r="A42" s="73" t="s">
        <v>12</v>
      </c>
      <c r="B42" s="4">
        <f>B41/B41*100</f>
        <v>100</v>
      </c>
      <c r="C42" s="8">
        <f>C41/B41*100</f>
        <v>0.06068837962026414</v>
      </c>
      <c r="D42" s="8">
        <f>D41/B41*100</f>
        <v>99.93931162037974</v>
      </c>
      <c r="E42" s="8">
        <f>E41/D41*100</f>
        <v>36.62599039962986</v>
      </c>
      <c r="F42" s="8">
        <f>F41/D41*100</f>
        <v>41.89751894048927</v>
      </c>
      <c r="G42" s="9">
        <f>G41/D41*100</f>
        <v>21.479382337632295</v>
      </c>
      <c r="H42" s="10">
        <f>H41/H41*100</f>
        <v>100</v>
      </c>
      <c r="I42" s="11">
        <f>I41/H41*100</f>
        <v>0.011461843522912225</v>
      </c>
      <c r="J42" s="11">
        <f>J41/H41*100</f>
        <v>99.98853815647709</v>
      </c>
      <c r="K42" s="11">
        <f>K41/J41*100</f>
        <v>48.516667430877156</v>
      </c>
      <c r="L42" s="11">
        <f>L41/J41*100</f>
        <v>39.119170984455955</v>
      </c>
      <c r="M42" s="12">
        <f>M41/J41*100</f>
        <v>12.36416158466688</v>
      </c>
    </row>
    <row r="43" spans="1:13" ht="15" customHeight="1">
      <c r="A43" s="73" t="s">
        <v>16</v>
      </c>
      <c r="B43" s="65">
        <f aca="true" t="shared" si="9" ref="B43:M43">+B41/B32*100</f>
        <v>91.21895924500448</v>
      </c>
      <c r="C43" s="66">
        <f t="shared" si="9"/>
        <v>3.5593220338983054</v>
      </c>
      <c r="D43" s="66">
        <f t="shared" si="9"/>
        <v>92.60389888603257</v>
      </c>
      <c r="E43" s="66">
        <f t="shared" si="9"/>
        <v>89.19718309859155</v>
      </c>
      <c r="F43" s="66">
        <f t="shared" si="9"/>
        <v>94.23739837398374</v>
      </c>
      <c r="G43" s="67">
        <f t="shared" si="9"/>
        <v>95.62306900102988</v>
      </c>
      <c r="H43" s="68">
        <f t="shared" si="9"/>
        <v>84.66868522184697</v>
      </c>
      <c r="I43" s="68">
        <f t="shared" si="9"/>
        <v>0.33444816053511706</v>
      </c>
      <c r="J43" s="68">
        <f t="shared" si="9"/>
        <v>87.18891798428848</v>
      </c>
      <c r="K43" s="68">
        <f t="shared" si="9"/>
        <v>86.26635685459215</v>
      </c>
      <c r="L43" s="68">
        <f t="shared" si="9"/>
        <v>87.95360824742268</v>
      </c>
      <c r="M43" s="69">
        <f t="shared" si="9"/>
        <v>88.46784776902888</v>
      </c>
    </row>
    <row r="44" spans="1:13" ht="15" customHeight="1">
      <c r="A44" s="87" t="s">
        <v>17</v>
      </c>
      <c r="B44" s="74">
        <f aca="true" t="shared" si="10" ref="B44:M44">+B41/B7</f>
        <v>1.114571925529859</v>
      </c>
      <c r="C44" s="75">
        <f t="shared" si="10"/>
        <v>0.002061450868754295</v>
      </c>
      <c r="D44" s="75">
        <f t="shared" si="10"/>
        <v>1.6578934752385062</v>
      </c>
      <c r="E44" s="75">
        <f t="shared" si="10"/>
        <v>0.771094606112261</v>
      </c>
      <c r="F44" s="75">
        <f t="shared" si="10"/>
        <v>3.8709591236975687</v>
      </c>
      <c r="G44" s="76">
        <f t="shared" si="10"/>
        <v>10.765217391304347</v>
      </c>
      <c r="H44" s="77">
        <f t="shared" si="10"/>
        <v>0.841184750959332</v>
      </c>
      <c r="I44" s="77">
        <f t="shared" si="10"/>
        <v>0.0002645642626594</v>
      </c>
      <c r="J44" s="77">
        <f t="shared" si="10"/>
        <v>1.3233616504854369</v>
      </c>
      <c r="K44" s="77">
        <f t="shared" si="10"/>
        <v>0.7693314429054422</v>
      </c>
      <c r="L44" s="77">
        <f t="shared" si="10"/>
        <v>3.466680211296221</v>
      </c>
      <c r="M44" s="78">
        <f t="shared" si="10"/>
        <v>10.156308851224106</v>
      </c>
    </row>
    <row r="45" spans="1:13" ht="15" customHeight="1">
      <c r="A45" s="189" t="s">
        <v>53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</row>
    <row r="46" spans="1:13" ht="15" customHeight="1">
      <c r="A46" s="94" t="s">
        <v>19</v>
      </c>
      <c r="B46" s="79"/>
      <c r="C46" s="80"/>
      <c r="D46" s="58">
        <v>60683</v>
      </c>
      <c r="E46" s="58">
        <v>23501</v>
      </c>
      <c r="F46" s="58">
        <v>25195</v>
      </c>
      <c r="G46" s="59">
        <v>11987</v>
      </c>
      <c r="H46" s="81"/>
      <c r="I46" s="82"/>
      <c r="J46" s="61">
        <v>69165</v>
      </c>
      <c r="K46" s="61">
        <v>35576</v>
      </c>
      <c r="L46" s="61">
        <v>25815</v>
      </c>
      <c r="M46" s="62">
        <v>7774</v>
      </c>
    </row>
    <row r="47" spans="1:13" ht="15" customHeight="1">
      <c r="A47" s="73" t="s">
        <v>8</v>
      </c>
      <c r="B47" s="79"/>
      <c r="C47" s="80"/>
      <c r="D47" s="58">
        <f>+D46/$D$46*100</f>
        <v>100</v>
      </c>
      <c r="E47" s="66">
        <f>+E46/$D$46*100</f>
        <v>38.72748545721207</v>
      </c>
      <c r="F47" s="66">
        <f>+F46/$D$46*100</f>
        <v>41.51904157671836</v>
      </c>
      <c r="G47" s="67">
        <f>+G46/$D$46*100</f>
        <v>19.753472966069573</v>
      </c>
      <c r="H47" s="81"/>
      <c r="I47" s="82"/>
      <c r="J47" s="34">
        <f>J46/J46*100</f>
        <v>100</v>
      </c>
      <c r="K47" s="97">
        <f>K46/J46*100</f>
        <v>51.436420154702525</v>
      </c>
      <c r="L47" s="97">
        <f>L46/J46*100</f>
        <v>37.323790934721316</v>
      </c>
      <c r="M47" s="39">
        <f>M46/J46*100</f>
        <v>11.239788910576157</v>
      </c>
    </row>
    <row r="48" spans="1:13" ht="15" customHeight="1">
      <c r="A48" s="93"/>
      <c r="B48" s="83"/>
      <c r="C48" s="84"/>
      <c r="D48" s="58"/>
      <c r="E48" s="58"/>
      <c r="F48" s="58"/>
      <c r="G48" s="59"/>
      <c r="H48" s="60"/>
      <c r="I48" s="61"/>
      <c r="J48" s="61"/>
      <c r="K48" s="61"/>
      <c r="L48" s="61"/>
      <c r="M48" s="62"/>
    </row>
    <row r="49" spans="1:13" ht="15" customHeight="1">
      <c r="A49" s="94" t="s">
        <v>63</v>
      </c>
      <c r="B49" s="85"/>
      <c r="C49" s="86"/>
      <c r="D49" s="122">
        <v>182.5</v>
      </c>
      <c r="E49" s="122">
        <v>193.3</v>
      </c>
      <c r="F49" s="122">
        <v>179.8</v>
      </c>
      <c r="G49" s="123">
        <v>169</v>
      </c>
      <c r="H49" s="124"/>
      <c r="I49" s="125"/>
      <c r="J49" s="126">
        <v>162.59</v>
      </c>
      <c r="K49" s="126">
        <v>172.22</v>
      </c>
      <c r="L49" s="126">
        <v>155.16</v>
      </c>
      <c r="M49" s="127">
        <v>148.26</v>
      </c>
    </row>
    <row r="50" spans="1:13" ht="15" customHeight="1">
      <c r="A50" s="95"/>
      <c r="B50" s="83"/>
      <c r="C50" s="84"/>
      <c r="G50" s="64"/>
      <c r="H50" s="60"/>
      <c r="I50" s="61"/>
      <c r="J50" s="61"/>
      <c r="K50" s="61"/>
      <c r="L50" s="61"/>
      <c r="M50" s="62"/>
    </row>
    <row r="51" spans="1:13" ht="15" customHeight="1">
      <c r="A51" s="94" t="s">
        <v>20</v>
      </c>
      <c r="B51" s="57"/>
      <c r="C51" s="58"/>
      <c r="D51" s="58"/>
      <c r="E51" s="58"/>
      <c r="F51" s="58"/>
      <c r="G51" s="59"/>
      <c r="H51" s="60"/>
      <c r="I51" s="61"/>
      <c r="J51" s="61"/>
      <c r="K51" s="61"/>
      <c r="L51" s="61"/>
      <c r="M51" s="62"/>
    </row>
    <row r="52" spans="1:13" ht="15" customHeight="1">
      <c r="A52" s="73" t="s">
        <v>21</v>
      </c>
      <c r="B52" s="79"/>
      <c r="C52" s="80"/>
      <c r="D52" s="58">
        <v>14405</v>
      </c>
      <c r="E52" s="58">
        <v>10834</v>
      </c>
      <c r="F52" s="58">
        <v>2970</v>
      </c>
      <c r="G52" s="59">
        <v>601</v>
      </c>
      <c r="H52" s="81"/>
      <c r="I52" s="82"/>
      <c r="J52" s="61">
        <v>29124</v>
      </c>
      <c r="K52" s="61">
        <v>24214</v>
      </c>
      <c r="L52" s="61">
        <v>4438</v>
      </c>
      <c r="M52" s="62">
        <v>472</v>
      </c>
    </row>
    <row r="53" spans="1:13" ht="15" customHeight="1">
      <c r="A53" s="73" t="s">
        <v>22</v>
      </c>
      <c r="B53" s="79"/>
      <c r="C53" s="80"/>
      <c r="D53" s="66">
        <f>+D52/D7*100</f>
        <v>69.05891941128529</v>
      </c>
      <c r="E53" s="66">
        <f>+E52/E7*100</f>
        <v>65.95641056861074</v>
      </c>
      <c r="F53" s="66">
        <f>+F52/F7*100</f>
        <v>79.34811648410366</v>
      </c>
      <c r="G53" s="67">
        <f>+G52/G7*100</f>
        <v>87.10144927536231</v>
      </c>
      <c r="H53" s="81"/>
      <c r="I53" s="82"/>
      <c r="J53" s="68">
        <f>+J52/J7*100</f>
        <v>88.3616504854369</v>
      </c>
      <c r="K53" s="68">
        <f>+K52/K7*100</f>
        <v>88.02850183589632</v>
      </c>
      <c r="L53" s="68">
        <f>+L52/L7*100</f>
        <v>90.16659894351889</v>
      </c>
      <c r="M53" s="69">
        <f>+M52/M7*100</f>
        <v>88.88888888888889</v>
      </c>
    </row>
    <row r="54" spans="1:13" ht="15" customHeight="1">
      <c r="A54" s="73" t="s">
        <v>23</v>
      </c>
      <c r="B54" s="79"/>
      <c r="C54" s="80"/>
      <c r="D54" s="58">
        <v>18340</v>
      </c>
      <c r="E54" s="58">
        <v>6823</v>
      </c>
      <c r="F54" s="58">
        <v>7459</v>
      </c>
      <c r="G54" s="59">
        <v>4058</v>
      </c>
      <c r="H54" s="81"/>
      <c r="I54" s="82"/>
      <c r="J54" s="61">
        <v>35840</v>
      </c>
      <c r="K54" s="61">
        <v>17923</v>
      </c>
      <c r="L54" s="61">
        <v>13834</v>
      </c>
      <c r="M54" s="62">
        <v>4083</v>
      </c>
    </row>
    <row r="55" spans="1:13" ht="15" customHeight="1">
      <c r="A55" s="73" t="s">
        <v>24</v>
      </c>
      <c r="B55" s="79"/>
      <c r="C55" s="80"/>
      <c r="D55" s="66">
        <f>+D54/D41*100</f>
        <v>53.03336996125152</v>
      </c>
      <c r="E55" s="66">
        <f>+E54/E41*100</f>
        <v>53.86862466445602</v>
      </c>
      <c r="F55" s="66">
        <f>+F54/F41*100</f>
        <v>51.480433432258955</v>
      </c>
      <c r="G55" s="67">
        <f>+G54/G41*100</f>
        <v>54.63112547119009</v>
      </c>
      <c r="H55" s="81"/>
      <c r="I55" s="82"/>
      <c r="J55" s="68">
        <f>+J54/J41*100</f>
        <v>82.16791232977211</v>
      </c>
      <c r="K55" s="68">
        <f>+K54/K41*100</f>
        <v>84.69426330214536</v>
      </c>
      <c r="L55" s="68">
        <f>+L54/L41*100</f>
        <v>81.07601242454433</v>
      </c>
      <c r="M55" s="69">
        <f>+M54/M41*100</f>
        <v>75.7092527350269</v>
      </c>
    </row>
    <row r="56" spans="1:13" ht="12" customHeight="1">
      <c r="A56" s="73"/>
      <c r="B56" s="83"/>
      <c r="C56" s="84"/>
      <c r="D56" s="66"/>
      <c r="E56" s="66"/>
      <c r="F56" s="66"/>
      <c r="G56" s="67"/>
      <c r="H56" s="60"/>
      <c r="I56" s="61"/>
      <c r="J56" s="61"/>
      <c r="K56" s="61"/>
      <c r="L56" s="61"/>
      <c r="M56" s="62"/>
    </row>
    <row r="57" spans="1:13" ht="15" customHeight="1">
      <c r="A57" s="88" t="s">
        <v>51</v>
      </c>
      <c r="B57" s="63"/>
      <c r="G57" s="64"/>
      <c r="H57" s="60"/>
      <c r="I57" s="61"/>
      <c r="J57" s="61"/>
      <c r="K57" s="61"/>
      <c r="L57" s="61"/>
      <c r="M57" s="62"/>
    </row>
    <row r="58" spans="1:13" ht="15" customHeight="1">
      <c r="A58" s="96" t="s">
        <v>36</v>
      </c>
      <c r="B58" s="63"/>
      <c r="G58" s="64"/>
      <c r="H58" s="60"/>
      <c r="I58" s="61"/>
      <c r="J58" s="61"/>
      <c r="K58" s="61"/>
      <c r="L58" s="61"/>
      <c r="M58" s="62"/>
    </row>
    <row r="59" spans="1:13" ht="15" customHeight="1">
      <c r="A59" s="73" t="s">
        <v>21</v>
      </c>
      <c r="B59" s="57">
        <v>10158</v>
      </c>
      <c r="C59" s="58">
        <v>999</v>
      </c>
      <c r="D59" s="58">
        <v>9159</v>
      </c>
      <c r="E59" s="58">
        <v>6004</v>
      </c>
      <c r="F59" s="58">
        <v>2581</v>
      </c>
      <c r="G59" s="59">
        <v>574</v>
      </c>
      <c r="H59" s="60">
        <v>17376</v>
      </c>
      <c r="I59" s="61">
        <v>2946</v>
      </c>
      <c r="J59" s="61">
        <v>14430</v>
      </c>
      <c r="K59" s="61">
        <v>11066</v>
      </c>
      <c r="L59" s="61">
        <v>2987</v>
      </c>
      <c r="M59" s="62">
        <v>377</v>
      </c>
    </row>
    <row r="60" spans="1:13" ht="15" customHeight="1">
      <c r="A60" s="73" t="s">
        <v>10</v>
      </c>
      <c r="B60" s="65">
        <f aca="true" t="shared" si="11" ref="B60:M60">+B59/B7*100</f>
        <v>32.719190878051926</v>
      </c>
      <c r="C60" s="66">
        <f t="shared" si="11"/>
        <v>9.80661627564543</v>
      </c>
      <c r="D60" s="66">
        <f t="shared" si="11"/>
        <v>43.909103983891846</v>
      </c>
      <c r="E60" s="66">
        <f t="shared" si="11"/>
        <v>36.55180810909533</v>
      </c>
      <c r="F60" s="66">
        <f t="shared" si="11"/>
        <v>68.95538338231366</v>
      </c>
      <c r="G60" s="67">
        <f t="shared" si="11"/>
        <v>83.18840579710145</v>
      </c>
      <c r="H60" s="68">
        <f t="shared" si="11"/>
        <v>33.506238068609115</v>
      </c>
      <c r="I60" s="68">
        <f t="shared" si="11"/>
        <v>15.588126355891847</v>
      </c>
      <c r="J60" s="68">
        <f t="shared" si="11"/>
        <v>43.78033980582524</v>
      </c>
      <c r="K60" s="68">
        <f t="shared" si="11"/>
        <v>40.229759697531534</v>
      </c>
      <c r="L60" s="68">
        <f t="shared" si="11"/>
        <v>60.68671271840715</v>
      </c>
      <c r="M60" s="69">
        <f t="shared" si="11"/>
        <v>70.99811676082862</v>
      </c>
    </row>
    <row r="61" spans="1:13" ht="15" customHeight="1">
      <c r="A61" s="73" t="s">
        <v>25</v>
      </c>
      <c r="B61" s="57">
        <v>26173</v>
      </c>
      <c r="C61" s="58">
        <v>1654</v>
      </c>
      <c r="D61" s="58">
        <v>24519</v>
      </c>
      <c r="E61" s="58">
        <v>13059</v>
      </c>
      <c r="F61" s="58">
        <v>8614</v>
      </c>
      <c r="G61" s="59">
        <v>2846</v>
      </c>
      <c r="H61" s="60">
        <v>34271</v>
      </c>
      <c r="I61" s="61">
        <v>4733</v>
      </c>
      <c r="J61" s="61">
        <v>29538</v>
      </c>
      <c r="K61" s="61">
        <v>20170</v>
      </c>
      <c r="L61" s="61">
        <v>7869</v>
      </c>
      <c r="M61" s="62">
        <v>1499</v>
      </c>
    </row>
    <row r="62" spans="1:13" ht="15" customHeight="1">
      <c r="A62" s="73" t="s">
        <v>8</v>
      </c>
      <c r="B62" s="4">
        <f>B61/B61*100</f>
        <v>100</v>
      </c>
      <c r="C62" s="8">
        <f>C61/B61*100</f>
        <v>6.319489550299926</v>
      </c>
      <c r="D62" s="8">
        <f>D61/B61*100</f>
        <v>93.68051044970007</v>
      </c>
      <c r="E62" s="8">
        <f>E61/D61*100</f>
        <v>53.260736571638326</v>
      </c>
      <c r="F62" s="8">
        <f>F61/D61*100</f>
        <v>35.13193849667605</v>
      </c>
      <c r="G62" s="9">
        <f>G61/D61*100</f>
        <v>11.607324931685632</v>
      </c>
      <c r="H62" s="10">
        <f>H61/H61*100</f>
        <v>100</v>
      </c>
      <c r="I62" s="11">
        <f>I61/H61*100</f>
        <v>13.810510344022642</v>
      </c>
      <c r="J62" s="11">
        <f>J61/H61*100</f>
        <v>86.18948965597735</v>
      </c>
      <c r="K62" s="11">
        <f>K61/J61*100</f>
        <v>68.28492111855914</v>
      </c>
      <c r="L62" s="11">
        <f>L61/J61*100</f>
        <v>26.640260004062565</v>
      </c>
      <c r="M62" s="12">
        <f>M61/J61*100</f>
        <v>5.074818877378292</v>
      </c>
    </row>
    <row r="63" spans="1:13" ht="15" customHeight="1">
      <c r="A63" s="73" t="s">
        <v>26</v>
      </c>
      <c r="B63" s="65">
        <f aca="true" t="shared" si="12" ref="B63:M63">+B61/B7</f>
        <v>0.8430393609482703</v>
      </c>
      <c r="C63" s="66">
        <f t="shared" si="12"/>
        <v>0.1623637969961716</v>
      </c>
      <c r="D63" s="66">
        <f t="shared" si="12"/>
        <v>1.1754638285632102</v>
      </c>
      <c r="E63" s="66">
        <f t="shared" si="12"/>
        <v>0.7950200901010593</v>
      </c>
      <c r="F63" s="66">
        <f t="shared" si="12"/>
        <v>2.3013625434143736</v>
      </c>
      <c r="G63" s="67">
        <f t="shared" si="12"/>
        <v>4.12463768115942</v>
      </c>
      <c r="H63" s="68">
        <f t="shared" si="12"/>
        <v>0.6608496114464221</v>
      </c>
      <c r="I63" s="68">
        <f t="shared" si="12"/>
        <v>0.25043653103338803</v>
      </c>
      <c r="J63" s="68">
        <f t="shared" si="12"/>
        <v>0.8961771844660195</v>
      </c>
      <c r="K63" s="68">
        <f t="shared" si="12"/>
        <v>0.7332678954447959</v>
      </c>
      <c r="L63" s="68">
        <f t="shared" si="12"/>
        <v>1.5987403494514425</v>
      </c>
      <c r="M63" s="69">
        <f t="shared" si="12"/>
        <v>2.822975517890772</v>
      </c>
    </row>
    <row r="64" spans="1:13" ht="18.75" customHeight="1">
      <c r="A64" s="88" t="s">
        <v>27</v>
      </c>
      <c r="B64" s="63"/>
      <c r="G64" s="64"/>
      <c r="H64" s="60"/>
      <c r="I64" s="61"/>
      <c r="J64" s="61"/>
      <c r="K64" s="61"/>
      <c r="L64" s="61"/>
      <c r="M64" s="62"/>
    </row>
    <row r="65" spans="1:13" ht="15" customHeight="1">
      <c r="A65" s="73" t="s">
        <v>28</v>
      </c>
      <c r="B65" s="57">
        <v>10544</v>
      </c>
      <c r="C65" s="58">
        <v>2547</v>
      </c>
      <c r="D65" s="58">
        <v>7997</v>
      </c>
      <c r="E65" s="58">
        <v>5974</v>
      </c>
      <c r="F65" s="58">
        <v>1684</v>
      </c>
      <c r="G65" s="59">
        <v>339</v>
      </c>
      <c r="H65" s="60">
        <v>21549</v>
      </c>
      <c r="I65" s="61">
        <v>5669</v>
      </c>
      <c r="J65" s="61">
        <v>15880</v>
      </c>
      <c r="K65" s="61">
        <v>13175</v>
      </c>
      <c r="L65" s="61">
        <v>2476</v>
      </c>
      <c r="M65" s="62">
        <v>229</v>
      </c>
    </row>
    <row r="66" spans="1:13" ht="15" customHeight="1">
      <c r="A66" s="73" t="s">
        <v>10</v>
      </c>
      <c r="B66" s="65">
        <f aca="true" t="shared" si="13" ref="B66:M66">+B65/B7*100</f>
        <v>33.96250724731044</v>
      </c>
      <c r="C66" s="66">
        <f t="shared" si="13"/>
        <v>25.002454108177087</v>
      </c>
      <c r="D66" s="66">
        <f t="shared" si="13"/>
        <v>38.33836713169375</v>
      </c>
      <c r="E66" s="66">
        <f t="shared" si="13"/>
        <v>36.3691708267381</v>
      </c>
      <c r="F66" s="66">
        <f t="shared" si="13"/>
        <v>44.99064921186214</v>
      </c>
      <c r="G66" s="67">
        <f t="shared" si="13"/>
        <v>49.130434782608695</v>
      </c>
      <c r="H66" s="68">
        <f t="shared" si="13"/>
        <v>41.55305732852542</v>
      </c>
      <c r="I66" s="68">
        <f t="shared" si="13"/>
        <v>29.996296100322766</v>
      </c>
      <c r="J66" s="68">
        <f t="shared" si="13"/>
        <v>48.17961165048544</v>
      </c>
      <c r="K66" s="68">
        <f t="shared" si="13"/>
        <v>47.89689897117098</v>
      </c>
      <c r="L66" s="68">
        <f t="shared" si="13"/>
        <v>50.30475416497359</v>
      </c>
      <c r="M66" s="69">
        <f t="shared" si="13"/>
        <v>43.12617702448211</v>
      </c>
    </row>
    <row r="67" spans="1:13" ht="15" customHeight="1">
      <c r="A67" s="73" t="s">
        <v>29</v>
      </c>
      <c r="B67" s="57">
        <v>27219</v>
      </c>
      <c r="C67" s="58">
        <v>5751</v>
      </c>
      <c r="D67" s="58">
        <v>21468</v>
      </c>
      <c r="E67" s="58">
        <v>15336</v>
      </c>
      <c r="F67" s="58">
        <v>4922</v>
      </c>
      <c r="G67" s="59">
        <v>1210</v>
      </c>
      <c r="H67" s="60">
        <v>60083</v>
      </c>
      <c r="I67" s="61">
        <v>13829</v>
      </c>
      <c r="J67" s="61">
        <v>46254</v>
      </c>
      <c r="K67" s="61">
        <v>37332</v>
      </c>
      <c r="L67" s="61">
        <v>8049</v>
      </c>
      <c r="M67" s="62">
        <v>873</v>
      </c>
    </row>
    <row r="68" spans="1:13" ht="15" customHeight="1">
      <c r="A68" s="73" t="s">
        <v>12</v>
      </c>
      <c r="B68" s="4">
        <f>B67/B67*100</f>
        <v>100</v>
      </c>
      <c r="C68" s="8">
        <f>C67/B67*100</f>
        <v>21.12862338807451</v>
      </c>
      <c r="D68" s="8">
        <f>D67/B67*100</f>
        <v>78.8713766119255</v>
      </c>
      <c r="E68" s="8">
        <f>E67/D67*100</f>
        <v>71.43655673560649</v>
      </c>
      <c r="F68" s="8">
        <f>F67/D67*100</f>
        <v>22.927147382150174</v>
      </c>
      <c r="G68" s="9">
        <f>G67/D67*100</f>
        <v>5.636295882243339</v>
      </c>
      <c r="H68" s="10">
        <f>H67/H67*100</f>
        <v>100</v>
      </c>
      <c r="I68" s="11">
        <f>I67/H67*100</f>
        <v>23.016493850173923</v>
      </c>
      <c r="J68" s="11">
        <f>J67/H67*100</f>
        <v>76.98350614982607</v>
      </c>
      <c r="K68" s="11">
        <f>K67/J67*100</f>
        <v>80.7108574393566</v>
      </c>
      <c r="L68" s="11">
        <f>L67/J67*100</f>
        <v>17.40173822804514</v>
      </c>
      <c r="M68" s="12">
        <f>M67/J67*100</f>
        <v>1.887404332598262</v>
      </c>
    </row>
    <row r="69" spans="1:13" ht="15" customHeight="1">
      <c r="A69" s="73" t="s">
        <v>37</v>
      </c>
      <c r="B69" s="65">
        <f aca="true" t="shared" si="14" ref="B69:M69">+B67/B7</f>
        <v>0.8767313019390581</v>
      </c>
      <c r="C69" s="66">
        <f t="shared" si="14"/>
        <v>0.5645430450574261</v>
      </c>
      <c r="D69" s="66">
        <f t="shared" si="14"/>
        <v>1.0291960304904357</v>
      </c>
      <c r="E69" s="66">
        <f t="shared" si="14"/>
        <v>0.9336417874102033</v>
      </c>
      <c r="F69" s="66">
        <f t="shared" si="14"/>
        <v>1.3149879775581084</v>
      </c>
      <c r="G69" s="67">
        <f t="shared" si="14"/>
        <v>1.7536231884057971</v>
      </c>
      <c r="H69" s="68">
        <f t="shared" si="14"/>
        <v>1.1585838523689234</v>
      </c>
      <c r="I69" s="68">
        <f t="shared" si="14"/>
        <v>0.7317318376633685</v>
      </c>
      <c r="J69" s="68">
        <f t="shared" si="14"/>
        <v>1.4033373786407768</v>
      </c>
      <c r="K69" s="68">
        <f t="shared" si="14"/>
        <v>1.3571818082669866</v>
      </c>
      <c r="L69" s="68">
        <f t="shared" si="14"/>
        <v>1.635310849248273</v>
      </c>
      <c r="M69" s="69">
        <f t="shared" si="14"/>
        <v>1.6440677966101696</v>
      </c>
    </row>
    <row r="70" spans="1:13" ht="8.25" customHeight="1">
      <c r="A70" s="73"/>
      <c r="B70" s="65"/>
      <c r="C70" s="66"/>
      <c r="D70" s="66"/>
      <c r="E70" s="66"/>
      <c r="F70" s="66"/>
      <c r="G70" s="67"/>
      <c r="H70" s="68"/>
      <c r="I70" s="68"/>
      <c r="J70" s="68"/>
      <c r="K70" s="68"/>
      <c r="L70" s="68"/>
      <c r="M70" s="69"/>
    </row>
    <row r="71" spans="1:13" ht="15" customHeight="1">
      <c r="A71" s="88" t="s">
        <v>30</v>
      </c>
      <c r="B71" s="63"/>
      <c r="G71" s="64"/>
      <c r="H71" s="60"/>
      <c r="I71" s="61"/>
      <c r="J71" s="61"/>
      <c r="K71" s="61"/>
      <c r="L71" s="61"/>
      <c r="M71" s="62"/>
    </row>
    <row r="72" spans="1:13" ht="15" customHeight="1">
      <c r="A72" s="73" t="s">
        <v>28</v>
      </c>
      <c r="B72" s="57">
        <v>21622</v>
      </c>
      <c r="C72" s="58">
        <v>5559</v>
      </c>
      <c r="D72" s="58">
        <v>16063</v>
      </c>
      <c r="E72" s="58">
        <v>12209</v>
      </c>
      <c r="F72" s="58">
        <v>3231</v>
      </c>
      <c r="G72" s="59">
        <v>623</v>
      </c>
      <c r="H72" s="60">
        <v>26066</v>
      </c>
      <c r="I72" s="61">
        <v>7004</v>
      </c>
      <c r="J72" s="61">
        <v>19062</v>
      </c>
      <c r="K72" s="61">
        <v>15562</v>
      </c>
      <c r="L72" s="61">
        <v>3153</v>
      </c>
      <c r="M72" s="62">
        <v>347</v>
      </c>
    </row>
    <row r="73" spans="1:13" ht="15" customHeight="1">
      <c r="A73" s="73" t="s">
        <v>31</v>
      </c>
      <c r="B73" s="65">
        <f aca="true" t="shared" si="15" ref="B73:M73">+B72/B7*100</f>
        <v>69.64504283965728</v>
      </c>
      <c r="C73" s="66">
        <f t="shared" si="15"/>
        <v>54.569549425738685</v>
      </c>
      <c r="D73" s="66">
        <f t="shared" si="15"/>
        <v>77.00752672707225</v>
      </c>
      <c r="E73" s="66">
        <f t="shared" si="15"/>
        <v>74.32728600998418</v>
      </c>
      <c r="F73" s="66">
        <f t="shared" si="15"/>
        <v>86.32113278119155</v>
      </c>
      <c r="G73" s="67">
        <f t="shared" si="15"/>
        <v>90.28985507246377</v>
      </c>
      <c r="H73" s="68">
        <f t="shared" si="15"/>
        <v>50.26321371410941</v>
      </c>
      <c r="I73" s="68">
        <f t="shared" si="15"/>
        <v>37.06016191332875</v>
      </c>
      <c r="J73" s="68">
        <f t="shared" si="15"/>
        <v>57.83373786407767</v>
      </c>
      <c r="K73" s="68">
        <f t="shared" si="15"/>
        <v>56.57469007888901</v>
      </c>
      <c r="L73" s="68">
        <f t="shared" si="15"/>
        <v>64.0593254774482</v>
      </c>
      <c r="M73" s="69">
        <f t="shared" si="15"/>
        <v>65.34839924670433</v>
      </c>
    </row>
    <row r="74" spans="1:13" ht="15" customHeight="1">
      <c r="A74" s="73" t="s">
        <v>40</v>
      </c>
      <c r="B74" s="57">
        <v>138942</v>
      </c>
      <c r="C74" s="58">
        <v>26118</v>
      </c>
      <c r="D74" s="58">
        <v>112824</v>
      </c>
      <c r="E74" s="58">
        <v>75485</v>
      </c>
      <c r="F74" s="58">
        <v>29456</v>
      </c>
      <c r="G74" s="59">
        <v>7883</v>
      </c>
      <c r="H74" s="60">
        <v>182431</v>
      </c>
      <c r="I74" s="61">
        <v>41240</v>
      </c>
      <c r="J74" s="61">
        <v>141191</v>
      </c>
      <c r="K74" s="61">
        <v>108120</v>
      </c>
      <c r="L74" s="61">
        <v>29038</v>
      </c>
      <c r="M74" s="62">
        <v>4033</v>
      </c>
    </row>
    <row r="75" spans="1:13" ht="15" customHeight="1">
      <c r="A75" s="73" t="s">
        <v>8</v>
      </c>
      <c r="B75" s="4">
        <f>B74/B74*100</f>
        <v>100</v>
      </c>
      <c r="C75" s="8">
        <f>C74/B74*100</f>
        <v>18.79777173208965</v>
      </c>
      <c r="D75" s="8">
        <f>D74/B74*100</f>
        <v>81.20222826791034</v>
      </c>
      <c r="E75" s="8">
        <f>E74/D74*100</f>
        <v>66.90509111536552</v>
      </c>
      <c r="F75" s="8">
        <f>F74/D74*100</f>
        <v>26.107920300645254</v>
      </c>
      <c r="G75" s="9">
        <f>G74/D74*100</f>
        <v>6.986988583989222</v>
      </c>
      <c r="H75" s="10">
        <f>H74/H74*100</f>
        <v>100</v>
      </c>
      <c r="I75" s="11">
        <f>I74/H74*100</f>
        <v>22.605807127078183</v>
      </c>
      <c r="J75" s="11">
        <f>J74/H74*100</f>
        <v>77.39419287292182</v>
      </c>
      <c r="K75" s="11">
        <f>K74/J74*100</f>
        <v>76.57711893817594</v>
      </c>
      <c r="L75" s="11">
        <f>L74/J74*100</f>
        <v>20.56646670113534</v>
      </c>
      <c r="M75" s="12">
        <f>M74/J74*100</f>
        <v>2.8564143606887122</v>
      </c>
    </row>
    <row r="76" spans="1:13" ht="15" customHeight="1">
      <c r="A76" s="73" t="s">
        <v>38</v>
      </c>
      <c r="B76" s="65">
        <f aca="true" t="shared" si="16" ref="B76:M76">+B74/B7</f>
        <v>4.475359144495265</v>
      </c>
      <c r="C76" s="66">
        <f t="shared" si="16"/>
        <v>2.5638558947678414</v>
      </c>
      <c r="D76" s="66">
        <f t="shared" si="16"/>
        <v>5.408888249676399</v>
      </c>
      <c r="E76" s="66">
        <f t="shared" si="16"/>
        <v>4.5954584195787165</v>
      </c>
      <c r="F76" s="66">
        <f t="shared" si="16"/>
        <v>7.869623296820732</v>
      </c>
      <c r="G76" s="67">
        <f t="shared" si="16"/>
        <v>11.424637681159421</v>
      </c>
      <c r="H76" s="68">
        <f t="shared" si="16"/>
        <v>3.517827185252319</v>
      </c>
      <c r="I76" s="68">
        <f t="shared" si="16"/>
        <v>2.1821260384147307</v>
      </c>
      <c r="J76" s="68">
        <f t="shared" si="16"/>
        <v>4.283707524271844</v>
      </c>
      <c r="K76" s="68">
        <f t="shared" si="16"/>
        <v>3.930635838150289</v>
      </c>
      <c r="L76" s="68">
        <f t="shared" si="16"/>
        <v>5.8996342950020315</v>
      </c>
      <c r="M76" s="69">
        <f t="shared" si="16"/>
        <v>7.595103578154426</v>
      </c>
    </row>
    <row r="77" spans="1:13" ht="19.5" customHeight="1">
      <c r="A77" s="88" t="s">
        <v>65</v>
      </c>
      <c r="B77" s="57"/>
      <c r="C77" s="58"/>
      <c r="D77" s="58"/>
      <c r="E77" s="58"/>
      <c r="F77" s="58"/>
      <c r="G77" s="59"/>
      <c r="H77" s="60"/>
      <c r="I77" s="61"/>
      <c r="J77" s="61"/>
      <c r="K77" s="61"/>
      <c r="L77" s="61"/>
      <c r="M77" s="62"/>
    </row>
    <row r="78" spans="1:13" ht="15" customHeight="1">
      <c r="A78" s="73" t="s">
        <v>28</v>
      </c>
      <c r="B78" s="57">
        <v>7984</v>
      </c>
      <c r="C78" s="58">
        <v>1542</v>
      </c>
      <c r="D78" s="58">
        <v>6442</v>
      </c>
      <c r="E78" s="58">
        <v>4440</v>
      </c>
      <c r="F78" s="58">
        <v>1610</v>
      </c>
      <c r="G78" s="59">
        <v>392</v>
      </c>
      <c r="H78" s="60">
        <v>8891</v>
      </c>
      <c r="I78" s="61">
        <v>1954</v>
      </c>
      <c r="J78" s="61">
        <v>6937</v>
      </c>
      <c r="K78" s="61">
        <v>5326</v>
      </c>
      <c r="L78" s="61">
        <v>1435</v>
      </c>
      <c r="M78" s="62">
        <v>176</v>
      </c>
    </row>
    <row r="79" spans="1:13" ht="15" customHeight="1">
      <c r="A79" s="73" t="s">
        <v>31</v>
      </c>
      <c r="B79" s="65">
        <f aca="true" t="shared" si="17" ref="B79:M79">+B78/B7*100</f>
        <v>25.716678477098498</v>
      </c>
      <c r="C79" s="66">
        <f t="shared" si="17"/>
        <v>15.136939236281535</v>
      </c>
      <c r="D79" s="66">
        <f t="shared" si="17"/>
        <v>30.883551464595616</v>
      </c>
      <c r="E79" s="66">
        <f t="shared" si="17"/>
        <v>27.0303177888713</v>
      </c>
      <c r="F79" s="66">
        <f t="shared" si="17"/>
        <v>43.01362543414374</v>
      </c>
      <c r="G79" s="67">
        <f t="shared" si="17"/>
        <v>56.811594202898554</v>
      </c>
      <c r="H79" s="68">
        <f t="shared" si="17"/>
        <v>17.1445650706724</v>
      </c>
      <c r="I79" s="68">
        <f t="shared" si="17"/>
        <v>10.339171384729351</v>
      </c>
      <c r="J79" s="68">
        <f t="shared" si="17"/>
        <v>21.046723300970875</v>
      </c>
      <c r="K79" s="68">
        <f t="shared" si="17"/>
        <v>19.36234413058494</v>
      </c>
      <c r="L79" s="68">
        <f t="shared" si="17"/>
        <v>29.15481511580658</v>
      </c>
      <c r="M79" s="69">
        <f t="shared" si="17"/>
        <v>33.14500941619586</v>
      </c>
    </row>
    <row r="80" spans="1:13" ht="15" customHeight="1">
      <c r="A80" s="73" t="s">
        <v>32</v>
      </c>
      <c r="B80" s="57">
        <v>31166</v>
      </c>
      <c r="C80" s="58">
        <v>5459</v>
      </c>
      <c r="D80" s="58">
        <v>25707</v>
      </c>
      <c r="E80" s="58">
        <v>16478</v>
      </c>
      <c r="F80" s="58">
        <v>6884</v>
      </c>
      <c r="G80" s="59">
        <v>2345</v>
      </c>
      <c r="H80" s="60">
        <v>42893</v>
      </c>
      <c r="I80" s="61">
        <v>9376</v>
      </c>
      <c r="J80" s="61">
        <v>33517</v>
      </c>
      <c r="K80" s="61">
        <v>24446</v>
      </c>
      <c r="L80" s="61">
        <v>7701</v>
      </c>
      <c r="M80" s="62">
        <v>1370</v>
      </c>
    </row>
    <row r="81" spans="1:13" ht="15" customHeight="1">
      <c r="A81" s="73" t="s">
        <v>8</v>
      </c>
      <c r="B81" s="4">
        <f>B80/B80*100</f>
        <v>100</v>
      </c>
      <c r="C81" s="8">
        <f>C80/B80*100</f>
        <v>17.515882692677916</v>
      </c>
      <c r="D81" s="8">
        <f>D80/B80*100</f>
        <v>82.48411730732208</v>
      </c>
      <c r="E81" s="8">
        <f>E80/D80*100</f>
        <v>64.09927257167308</v>
      </c>
      <c r="F81" s="8">
        <f>F80/D80*100</f>
        <v>26.778698408993662</v>
      </c>
      <c r="G81" s="9">
        <f>G80/D80*100</f>
        <v>9.122029019333254</v>
      </c>
      <c r="H81" s="10">
        <f>H80/H80*100</f>
        <v>100</v>
      </c>
      <c r="I81" s="11">
        <f>I80/H80*100</f>
        <v>21.859044599351876</v>
      </c>
      <c r="J81" s="11">
        <f>J80/H80*100</f>
        <v>78.14095540064812</v>
      </c>
      <c r="K81" s="11">
        <f>K80/J80*100</f>
        <v>72.93612196795655</v>
      </c>
      <c r="L81" s="11">
        <f>L80/J80*100</f>
        <v>22.976400035802726</v>
      </c>
      <c r="M81" s="12">
        <f>M80/J80*100</f>
        <v>4.087477996240714</v>
      </c>
    </row>
    <row r="82" spans="1:13" ht="15" customHeight="1">
      <c r="A82" s="87" t="s">
        <v>39</v>
      </c>
      <c r="B82" s="74">
        <f aca="true" t="shared" si="18" ref="B82:M82">+B80/B7</f>
        <v>1.0038652322360369</v>
      </c>
      <c r="C82" s="75">
        <f t="shared" si="18"/>
        <v>0.5358790615490331</v>
      </c>
      <c r="D82" s="75">
        <f t="shared" si="18"/>
        <v>1.2324176614411047</v>
      </c>
      <c r="E82" s="75">
        <f t="shared" si="18"/>
        <v>1.0031657128941922</v>
      </c>
      <c r="F82" s="75">
        <f t="shared" si="18"/>
        <v>1.8391664440288538</v>
      </c>
      <c r="G82" s="76">
        <f t="shared" si="18"/>
        <v>3.398550724637681</v>
      </c>
      <c r="H82" s="77">
        <f t="shared" si="18"/>
        <v>0.8271081200948727</v>
      </c>
      <c r="I82" s="77">
        <f t="shared" si="18"/>
        <v>0.49611090533890684</v>
      </c>
      <c r="J82" s="77">
        <f t="shared" si="18"/>
        <v>1.0168992718446601</v>
      </c>
      <c r="K82" s="77">
        <f t="shared" si="18"/>
        <v>0.8887192351037918</v>
      </c>
      <c r="L82" s="77">
        <f t="shared" si="18"/>
        <v>1.5646078829744006</v>
      </c>
      <c r="M82" s="78">
        <f t="shared" si="18"/>
        <v>2.5800376647834273</v>
      </c>
    </row>
    <row r="83" spans="1:13" ht="15" customHeight="1">
      <c r="A83" s="186" t="s">
        <v>53</v>
      </c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</sheetData>
  <sheetProtection/>
  <mergeCells count="14">
    <mergeCell ref="A1:M1"/>
    <mergeCell ref="A4:A6"/>
    <mergeCell ref="B4:G4"/>
    <mergeCell ref="H4:M4"/>
    <mergeCell ref="B5:B6"/>
    <mergeCell ref="C5:C6"/>
    <mergeCell ref="D5:G5"/>
    <mergeCell ref="H5:H6"/>
    <mergeCell ref="G3:J3"/>
    <mergeCell ref="I5:I6"/>
    <mergeCell ref="J5:M5"/>
    <mergeCell ref="A45:M45"/>
    <mergeCell ref="A83:M83"/>
    <mergeCell ref="B35:E35"/>
  </mergeCells>
  <printOptions/>
  <pageMargins left="1" right="0.75" top="1" bottom="1" header="0.5" footer="0.5"/>
  <pageSetup firstPageNumber="27" useFirstPageNumber="1" horizontalDpi="600" verticalDpi="600" orientation="portrait" r:id="rId1"/>
  <headerFooter alignWithMargins="0">
    <oddFooter xml:space="preserve">&amp;L&amp;"Arial Narrow,Regular"&amp;9Zila Series : Natore&amp;C&amp;"Arial Narrow,Regular"&amp;P&amp;R </oddFooter>
  </headerFooter>
  <rowBreaks count="1" manualBreakCount="1">
    <brk id="4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zoomScaleSheetLayoutView="75" zoomScalePageLayoutView="0" workbookViewId="0" topLeftCell="A69">
      <selection activeCell="C85" sqref="C85"/>
    </sheetView>
  </sheetViews>
  <sheetFormatPr defaultColWidth="9.140625" defaultRowHeight="15" customHeight="1"/>
  <cols>
    <col min="1" max="1" width="20.28125" style="29" customWidth="1"/>
    <col min="2" max="2" width="6.00390625" style="29" customWidth="1"/>
    <col min="3" max="3" width="6.28125" style="29" customWidth="1"/>
    <col min="4" max="4" width="5.140625" style="29" customWidth="1"/>
    <col min="5" max="5" width="4.8515625" style="29" customWidth="1"/>
    <col min="6" max="7" width="5.421875" style="29" customWidth="1"/>
    <col min="8" max="8" width="6.28125" style="28" customWidth="1"/>
    <col min="9" max="9" width="6.140625" style="28" customWidth="1"/>
    <col min="10" max="10" width="5.57421875" style="28" customWidth="1"/>
    <col min="11" max="11" width="5.7109375" style="28" customWidth="1"/>
    <col min="12" max="13" width="5.28125" style="28" customWidth="1"/>
    <col min="14" max="16384" width="9.140625" style="28" customWidth="1"/>
  </cols>
  <sheetData>
    <row r="1" spans="1:13" ht="15" customHeight="1">
      <c r="A1" s="178" t="s">
        <v>60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2:7" ht="12.75" customHeight="1">
      <c r="B2" s="28"/>
      <c r="C2" s="28"/>
      <c r="D2" s="28"/>
      <c r="E2" s="28"/>
      <c r="F2" s="28"/>
      <c r="G2" s="28"/>
    </row>
    <row r="3" spans="1:11" ht="15" customHeight="1">
      <c r="A3" s="30" t="s">
        <v>55</v>
      </c>
      <c r="B3" s="28"/>
      <c r="C3" s="28"/>
      <c r="D3" s="28"/>
      <c r="E3" s="28"/>
      <c r="F3" s="162" t="s">
        <v>44</v>
      </c>
      <c r="G3" s="162"/>
      <c r="H3" s="162"/>
      <c r="I3" s="162"/>
      <c r="J3" s="162"/>
      <c r="K3" s="28" t="s">
        <v>0</v>
      </c>
    </row>
    <row r="4" spans="1:13" ht="15" customHeight="1">
      <c r="A4" s="193" t="s">
        <v>1</v>
      </c>
      <c r="B4" s="188">
        <v>1996</v>
      </c>
      <c r="C4" s="188"/>
      <c r="D4" s="188"/>
      <c r="E4" s="188"/>
      <c r="F4" s="188"/>
      <c r="G4" s="188"/>
      <c r="H4" s="188">
        <v>2008</v>
      </c>
      <c r="I4" s="188"/>
      <c r="J4" s="188"/>
      <c r="K4" s="188"/>
      <c r="L4" s="188"/>
      <c r="M4" s="188"/>
    </row>
    <row r="5" spans="1:13" ht="15" customHeight="1">
      <c r="A5" s="194"/>
      <c r="B5" s="166" t="s">
        <v>2</v>
      </c>
      <c r="C5" s="166" t="s">
        <v>35</v>
      </c>
      <c r="D5" s="188" t="s">
        <v>3</v>
      </c>
      <c r="E5" s="188"/>
      <c r="F5" s="188"/>
      <c r="G5" s="188"/>
      <c r="H5" s="166" t="s">
        <v>2</v>
      </c>
      <c r="I5" s="166" t="s">
        <v>35</v>
      </c>
      <c r="J5" s="188" t="s">
        <v>3</v>
      </c>
      <c r="K5" s="188"/>
      <c r="L5" s="188"/>
      <c r="M5" s="188"/>
    </row>
    <row r="6" spans="1:13" ht="15" customHeight="1">
      <c r="A6" s="161"/>
      <c r="B6" s="166"/>
      <c r="C6" s="166"/>
      <c r="D6" s="108" t="s">
        <v>52</v>
      </c>
      <c r="E6" s="108" t="s">
        <v>4</v>
      </c>
      <c r="F6" s="108" t="s">
        <v>5</v>
      </c>
      <c r="G6" s="108" t="s">
        <v>6</v>
      </c>
      <c r="H6" s="166"/>
      <c r="I6" s="166"/>
      <c r="J6" s="108" t="s">
        <v>52</v>
      </c>
      <c r="K6" s="108" t="s">
        <v>4</v>
      </c>
      <c r="L6" s="108" t="s">
        <v>5</v>
      </c>
      <c r="M6" s="108" t="s">
        <v>6</v>
      </c>
    </row>
    <row r="7" spans="1:13" ht="15" customHeight="1">
      <c r="A7" s="56" t="s">
        <v>7</v>
      </c>
      <c r="B7" s="129">
        <v>42378</v>
      </c>
      <c r="C7" s="130">
        <v>15909</v>
      </c>
      <c r="D7" s="130">
        <v>26469</v>
      </c>
      <c r="E7" s="130">
        <v>19884</v>
      </c>
      <c r="F7" s="130">
        <v>5327</v>
      </c>
      <c r="G7" s="131">
        <v>1258</v>
      </c>
      <c r="H7" s="99">
        <v>60738</v>
      </c>
      <c r="I7" s="99">
        <v>24202</v>
      </c>
      <c r="J7" s="99">
        <v>36536</v>
      </c>
      <c r="K7" s="99">
        <v>29740</v>
      </c>
      <c r="L7" s="99">
        <v>5900</v>
      </c>
      <c r="M7" s="132">
        <v>896</v>
      </c>
    </row>
    <row r="8" spans="1:13" ht="15" customHeight="1">
      <c r="A8" s="73" t="s">
        <v>8</v>
      </c>
      <c r="B8" s="133">
        <f>B7/B7*100</f>
        <v>100</v>
      </c>
      <c r="C8" s="36">
        <f>C7/B7*100</f>
        <v>37.540705082825994</v>
      </c>
      <c r="D8" s="36">
        <f>D7/B7*100</f>
        <v>62.459294917174</v>
      </c>
      <c r="E8" s="36">
        <f>E7/D7*100</f>
        <v>75.12184064377196</v>
      </c>
      <c r="F8" s="36">
        <f>F7/D7*100</f>
        <v>20.125429748007104</v>
      </c>
      <c r="G8" s="37">
        <f>G7/D7*100</f>
        <v>4.752729608220937</v>
      </c>
      <c r="H8" s="101">
        <f>H7/H7*100</f>
        <v>100</v>
      </c>
      <c r="I8" s="36">
        <f>I7/H7*100</f>
        <v>39.846554051829166</v>
      </c>
      <c r="J8" s="36">
        <f>J7/H7*100</f>
        <v>60.153445948170834</v>
      </c>
      <c r="K8" s="36">
        <f>K7/J7*100</f>
        <v>81.3991679439457</v>
      </c>
      <c r="L8" s="36">
        <f>L7/J7*100</f>
        <v>16.14845631705715</v>
      </c>
      <c r="M8" s="37">
        <f>M7/J7*100</f>
        <v>2.452375738997153</v>
      </c>
    </row>
    <row r="9" spans="1:13" ht="12.75" customHeight="1">
      <c r="A9" s="89"/>
      <c r="B9" s="134"/>
      <c r="C9" s="130"/>
      <c r="D9" s="130"/>
      <c r="E9" s="130"/>
      <c r="F9" s="130"/>
      <c r="G9" s="131"/>
      <c r="H9" s="99"/>
      <c r="I9" s="99"/>
      <c r="J9" s="99"/>
      <c r="K9" s="99"/>
      <c r="L9" s="99"/>
      <c r="M9" s="132"/>
    </row>
    <row r="10" spans="1:13" ht="15" customHeight="1">
      <c r="A10" s="90" t="s">
        <v>47</v>
      </c>
      <c r="B10" s="128"/>
      <c r="C10" s="100"/>
      <c r="D10" s="100"/>
      <c r="E10" s="100"/>
      <c r="F10" s="100"/>
      <c r="G10" s="132"/>
      <c r="H10" s="99"/>
      <c r="I10" s="99"/>
      <c r="J10" s="99"/>
      <c r="K10" s="99"/>
      <c r="L10" s="99"/>
      <c r="M10" s="132"/>
    </row>
    <row r="11" spans="1:13" ht="15" customHeight="1">
      <c r="A11" s="89" t="s">
        <v>9</v>
      </c>
      <c r="B11" s="134">
        <v>30971</v>
      </c>
      <c r="C11" s="130">
        <v>11889</v>
      </c>
      <c r="D11" s="130">
        <v>19082</v>
      </c>
      <c r="E11" s="130">
        <v>14146</v>
      </c>
      <c r="F11" s="130">
        <v>3933</v>
      </c>
      <c r="G11" s="131">
        <v>1003</v>
      </c>
      <c r="H11" s="99">
        <v>40170</v>
      </c>
      <c r="I11" s="99">
        <v>17927</v>
      </c>
      <c r="J11" s="99">
        <v>22243</v>
      </c>
      <c r="K11" s="99">
        <v>17808</v>
      </c>
      <c r="L11" s="99">
        <v>3806</v>
      </c>
      <c r="M11" s="132">
        <v>629</v>
      </c>
    </row>
    <row r="12" spans="1:13" ht="15" customHeight="1">
      <c r="A12" s="73" t="s">
        <v>68</v>
      </c>
      <c r="B12" s="133">
        <f>B11/B11*100</f>
        <v>100</v>
      </c>
      <c r="C12" s="36">
        <f>C11/B11*100</f>
        <v>38.387523812598886</v>
      </c>
      <c r="D12" s="36">
        <f>D11/B11*100</f>
        <v>61.61247618740112</v>
      </c>
      <c r="E12" s="36">
        <f>E11/D11*100</f>
        <v>74.13269049365894</v>
      </c>
      <c r="F12" s="36">
        <f>F11/D11*100</f>
        <v>20.6110470600566</v>
      </c>
      <c r="G12" s="37">
        <f>G11/D11*100</f>
        <v>5.256262446284456</v>
      </c>
      <c r="H12" s="101">
        <f>H11/H11*100</f>
        <v>100</v>
      </c>
      <c r="I12" s="36">
        <f>I11/H11*100</f>
        <v>44.627831715210355</v>
      </c>
      <c r="J12" s="36">
        <f>J11/H11*100</f>
        <v>55.372168284789645</v>
      </c>
      <c r="K12" s="36">
        <f>K11/J11*100</f>
        <v>80.06114283145259</v>
      </c>
      <c r="L12" s="36">
        <f>L11/J11*100</f>
        <v>17.111001213865038</v>
      </c>
      <c r="M12" s="37">
        <f>M11/J11*100</f>
        <v>2.827855954682372</v>
      </c>
    </row>
    <row r="13" spans="1:13" ht="15" customHeight="1">
      <c r="A13" s="73" t="s">
        <v>69</v>
      </c>
      <c r="B13" s="135">
        <f aca="true" t="shared" si="0" ref="B13:M13">+B11/B7*100</f>
        <v>73.082731606022</v>
      </c>
      <c r="C13" s="136">
        <f t="shared" si="0"/>
        <v>74.73128417876673</v>
      </c>
      <c r="D13" s="136">
        <f t="shared" si="0"/>
        <v>72.09188106841967</v>
      </c>
      <c r="E13" s="136">
        <f t="shared" si="0"/>
        <v>71.14262723798028</v>
      </c>
      <c r="F13" s="136">
        <f t="shared" si="0"/>
        <v>73.83142481697014</v>
      </c>
      <c r="G13" s="137">
        <f t="shared" si="0"/>
        <v>79.72972972972973</v>
      </c>
      <c r="H13" s="136">
        <f t="shared" si="0"/>
        <v>66.13652079423096</v>
      </c>
      <c r="I13" s="136">
        <f t="shared" si="0"/>
        <v>74.07239071151145</v>
      </c>
      <c r="J13" s="136">
        <f t="shared" si="0"/>
        <v>60.87968031530545</v>
      </c>
      <c r="K13" s="136">
        <f t="shared" si="0"/>
        <v>59.87895090786819</v>
      </c>
      <c r="L13" s="136">
        <f t="shared" si="0"/>
        <v>64.5084745762712</v>
      </c>
      <c r="M13" s="137">
        <f t="shared" si="0"/>
        <v>70.20089285714286</v>
      </c>
    </row>
    <row r="14" spans="1:13" ht="12.75" customHeight="1">
      <c r="A14" s="89"/>
      <c r="B14" s="138"/>
      <c r="C14" s="139"/>
      <c r="D14" s="139"/>
      <c r="E14" s="139"/>
      <c r="F14" s="139"/>
      <c r="G14" s="140"/>
      <c r="H14" s="99"/>
      <c r="I14" s="99"/>
      <c r="J14" s="99"/>
      <c r="K14" s="99"/>
      <c r="L14" s="99"/>
      <c r="M14" s="132"/>
    </row>
    <row r="15" spans="1:13" ht="15" customHeight="1">
      <c r="A15" s="89" t="s">
        <v>11</v>
      </c>
      <c r="B15" s="134">
        <v>6952</v>
      </c>
      <c r="C15" s="130">
        <v>154</v>
      </c>
      <c r="D15" s="130">
        <v>6798</v>
      </c>
      <c r="E15" s="130">
        <v>5165</v>
      </c>
      <c r="F15" s="130">
        <v>1379</v>
      </c>
      <c r="G15" s="131">
        <v>254</v>
      </c>
      <c r="H15" s="99">
        <v>12977</v>
      </c>
      <c r="I15" s="99">
        <v>262</v>
      </c>
      <c r="J15" s="99">
        <v>12715</v>
      </c>
      <c r="K15" s="99">
        <v>10387</v>
      </c>
      <c r="L15" s="99">
        <v>2061</v>
      </c>
      <c r="M15" s="132">
        <v>267</v>
      </c>
    </row>
    <row r="16" spans="1:13" ht="15" customHeight="1">
      <c r="A16" s="73" t="s">
        <v>70</v>
      </c>
      <c r="B16" s="133">
        <f>B15/B15*100</f>
        <v>100</v>
      </c>
      <c r="C16" s="36">
        <f>C15/B15*100</f>
        <v>2.2151898734177213</v>
      </c>
      <c r="D16" s="36">
        <f>D15/B15*100</f>
        <v>97.78481012658227</v>
      </c>
      <c r="E16" s="36">
        <f>E15/D15*100</f>
        <v>75.97822889085025</v>
      </c>
      <c r="F16" s="36">
        <f>F15/D15*100</f>
        <v>20.285378052368344</v>
      </c>
      <c r="G16" s="37">
        <f>G15/D15*100</f>
        <v>3.7363930567814063</v>
      </c>
      <c r="H16" s="101">
        <f>H15/H15*100</f>
        <v>100</v>
      </c>
      <c r="I16" s="36">
        <f>I15/H15*100</f>
        <v>2.0189566155505894</v>
      </c>
      <c r="J16" s="36">
        <f>J15/H15*100</f>
        <v>97.9810433844494</v>
      </c>
      <c r="K16" s="36">
        <f>K15/J15*100</f>
        <v>81.69091624066064</v>
      </c>
      <c r="L16" s="36">
        <f>L15/J15*100</f>
        <v>16.209201730239876</v>
      </c>
      <c r="M16" s="37">
        <f>M15/J15*100</f>
        <v>2.099882029099489</v>
      </c>
    </row>
    <row r="17" spans="1:13" ht="15" customHeight="1">
      <c r="A17" s="73" t="s">
        <v>69</v>
      </c>
      <c r="B17" s="135">
        <f aca="true" t="shared" si="1" ref="B17:M17">+B15/B7*100</f>
        <v>16.40473830761244</v>
      </c>
      <c r="C17" s="136">
        <f t="shared" si="1"/>
        <v>0.9680055314601798</v>
      </c>
      <c r="D17" s="136">
        <f t="shared" si="1"/>
        <v>25.68287430579168</v>
      </c>
      <c r="E17" s="136">
        <f t="shared" si="1"/>
        <v>25.975658821162746</v>
      </c>
      <c r="F17" s="136">
        <f t="shared" si="1"/>
        <v>25.88699080157687</v>
      </c>
      <c r="G17" s="137">
        <f t="shared" si="1"/>
        <v>20.190779014308426</v>
      </c>
      <c r="H17" s="136">
        <f t="shared" si="1"/>
        <v>21.365537225460173</v>
      </c>
      <c r="I17" s="136">
        <f t="shared" si="1"/>
        <v>1.0825551607305182</v>
      </c>
      <c r="J17" s="136">
        <f t="shared" si="1"/>
        <v>34.80129187650537</v>
      </c>
      <c r="K17" s="136">
        <f t="shared" si="1"/>
        <v>34.92602555480834</v>
      </c>
      <c r="L17" s="136">
        <f t="shared" si="1"/>
        <v>34.932203389830505</v>
      </c>
      <c r="M17" s="137">
        <f t="shared" si="1"/>
        <v>29.799107142857146</v>
      </c>
    </row>
    <row r="18" spans="1:13" ht="12.75" customHeight="1">
      <c r="A18" s="89"/>
      <c r="B18" s="128"/>
      <c r="C18" s="139"/>
      <c r="D18" s="139"/>
      <c r="E18" s="139"/>
      <c r="F18" s="139"/>
      <c r="G18" s="140"/>
      <c r="H18" s="99"/>
      <c r="I18" s="99"/>
      <c r="J18" s="99"/>
      <c r="K18" s="99"/>
      <c r="L18" s="99"/>
      <c r="M18" s="132"/>
    </row>
    <row r="19" spans="1:13" ht="15" customHeight="1">
      <c r="A19" s="89" t="s">
        <v>13</v>
      </c>
      <c r="B19" s="134">
        <v>4455</v>
      </c>
      <c r="C19" s="130">
        <v>3866</v>
      </c>
      <c r="D19" s="130">
        <v>589</v>
      </c>
      <c r="E19" s="130">
        <v>573</v>
      </c>
      <c r="F19" s="130">
        <v>15</v>
      </c>
      <c r="G19" s="131">
        <v>1</v>
      </c>
      <c r="H19" s="99">
        <v>7591</v>
      </c>
      <c r="I19" s="99">
        <v>6013</v>
      </c>
      <c r="J19" s="99">
        <v>1578</v>
      </c>
      <c r="K19" s="99">
        <v>1545</v>
      </c>
      <c r="L19" s="99">
        <v>33</v>
      </c>
      <c r="M19" s="132">
        <v>0</v>
      </c>
    </row>
    <row r="20" spans="1:13" ht="15" customHeight="1">
      <c r="A20" s="73" t="s">
        <v>68</v>
      </c>
      <c r="B20" s="133">
        <f>B19/B19*100</f>
        <v>100</v>
      </c>
      <c r="C20" s="36">
        <f>C19/B19*100</f>
        <v>86.77890011223344</v>
      </c>
      <c r="D20" s="36">
        <f>D19/B19*100</f>
        <v>13.221099887766554</v>
      </c>
      <c r="E20" s="36">
        <f>E19/D19*100</f>
        <v>97.28353140916808</v>
      </c>
      <c r="F20" s="36">
        <f>F19/D19*100</f>
        <v>2.5466893039049237</v>
      </c>
      <c r="G20" s="37">
        <f>G19/D19*100</f>
        <v>0.1697792869269949</v>
      </c>
      <c r="H20" s="101">
        <f>H19/H19*100</f>
        <v>100</v>
      </c>
      <c r="I20" s="36">
        <f>I19/H19*100</f>
        <v>79.21222500329337</v>
      </c>
      <c r="J20" s="36">
        <f>J19/H19*100</f>
        <v>20.787774996706627</v>
      </c>
      <c r="K20" s="36">
        <f>K19/J19*100</f>
        <v>97.90874524714829</v>
      </c>
      <c r="L20" s="36">
        <f>L19/J19*100</f>
        <v>2.091254752851711</v>
      </c>
      <c r="M20" s="37">
        <f>M19/J19*100</f>
        <v>0</v>
      </c>
    </row>
    <row r="21" spans="1:13" ht="15" customHeight="1">
      <c r="A21" s="73" t="s">
        <v>69</v>
      </c>
      <c r="B21" s="135">
        <f aca="true" t="shared" si="2" ref="B21:M21">+B19/B7*100</f>
        <v>10.512530086365567</v>
      </c>
      <c r="C21" s="136">
        <f t="shared" si="2"/>
        <v>24.300710289773082</v>
      </c>
      <c r="D21" s="136">
        <f t="shared" si="2"/>
        <v>2.2252446257886587</v>
      </c>
      <c r="E21" s="136">
        <f t="shared" si="2"/>
        <v>2.8817139408569705</v>
      </c>
      <c r="F21" s="136">
        <f t="shared" si="2"/>
        <v>0.28158438145297543</v>
      </c>
      <c r="G21" s="137">
        <f t="shared" si="2"/>
        <v>0.0794912559618442</v>
      </c>
      <c r="H21" s="136">
        <f t="shared" si="2"/>
        <v>12.497941980308868</v>
      </c>
      <c r="I21" s="136">
        <f t="shared" si="2"/>
        <v>24.845054127758036</v>
      </c>
      <c r="J21" s="136">
        <f t="shared" si="2"/>
        <v>4.319027808189183</v>
      </c>
      <c r="K21" s="136">
        <f t="shared" si="2"/>
        <v>5.19502353732347</v>
      </c>
      <c r="L21" s="136">
        <f t="shared" si="2"/>
        <v>0.5593220338983051</v>
      </c>
      <c r="M21" s="137">
        <f t="shared" si="2"/>
        <v>0</v>
      </c>
    </row>
    <row r="22" spans="1:13" ht="12.75" customHeight="1">
      <c r="A22" s="89"/>
      <c r="B22" s="134"/>
      <c r="C22" s="130"/>
      <c r="D22" s="130"/>
      <c r="E22" s="130"/>
      <c r="F22" s="130"/>
      <c r="G22" s="131"/>
      <c r="H22" s="99"/>
      <c r="I22" s="99"/>
      <c r="J22" s="99"/>
      <c r="K22" s="99"/>
      <c r="L22" s="99"/>
      <c r="M22" s="132"/>
    </row>
    <row r="23" spans="1:13" ht="15" customHeight="1">
      <c r="A23" s="17" t="s">
        <v>14</v>
      </c>
      <c r="B23" s="134">
        <v>15839</v>
      </c>
      <c r="C23" s="130">
        <v>8797</v>
      </c>
      <c r="D23" s="130">
        <v>7042</v>
      </c>
      <c r="E23" s="130">
        <v>6768</v>
      </c>
      <c r="F23" s="130">
        <v>237</v>
      </c>
      <c r="G23" s="131">
        <v>37</v>
      </c>
      <c r="H23" s="99">
        <v>31106</v>
      </c>
      <c r="I23" s="99">
        <v>13197</v>
      </c>
      <c r="J23" s="99">
        <v>17909</v>
      </c>
      <c r="K23" s="99">
        <v>15957</v>
      </c>
      <c r="L23" s="99">
        <v>1709</v>
      </c>
      <c r="M23" s="132">
        <v>243</v>
      </c>
    </row>
    <row r="24" spans="1:13" ht="15" customHeight="1">
      <c r="A24" s="73" t="s">
        <v>12</v>
      </c>
      <c r="B24" s="133">
        <f>B23/B23*100</f>
        <v>100</v>
      </c>
      <c r="C24" s="36">
        <f>C23/B23*100</f>
        <v>55.54012248247996</v>
      </c>
      <c r="D24" s="36">
        <f>D23/B23*100</f>
        <v>44.45987751752005</v>
      </c>
      <c r="E24" s="36">
        <f>E23/D23*100</f>
        <v>96.10905992615734</v>
      </c>
      <c r="F24" s="36">
        <f>F23/D23*100</f>
        <v>3.3655211587617155</v>
      </c>
      <c r="G24" s="37">
        <f>G23/D23*100</f>
        <v>0.525418915080943</v>
      </c>
      <c r="H24" s="101">
        <f>H23/H23*100</f>
        <v>100</v>
      </c>
      <c r="I24" s="36">
        <f>I23/H23*100</f>
        <v>42.425898540474506</v>
      </c>
      <c r="J24" s="36">
        <f>J23/H23*100</f>
        <v>57.574101459525494</v>
      </c>
      <c r="K24" s="36">
        <f>K23/J23*100</f>
        <v>89.10045228655983</v>
      </c>
      <c r="L24" s="36">
        <f>L23/J23*100</f>
        <v>9.54268803394941</v>
      </c>
      <c r="M24" s="37">
        <f>M23/J23*100</f>
        <v>1.3568596794907588</v>
      </c>
    </row>
    <row r="25" spans="1:13" ht="15" customHeight="1">
      <c r="A25" s="73" t="s">
        <v>10</v>
      </c>
      <c r="B25" s="135">
        <f aca="true" t="shared" si="3" ref="B25:M25">+B23/B7*100</f>
        <v>37.37552503657558</v>
      </c>
      <c r="C25" s="136">
        <f t="shared" si="3"/>
        <v>55.2957445471117</v>
      </c>
      <c r="D25" s="136">
        <f t="shared" si="3"/>
        <v>26.604707393554722</v>
      </c>
      <c r="E25" s="136">
        <f t="shared" si="3"/>
        <v>34.03741701870851</v>
      </c>
      <c r="F25" s="136">
        <f t="shared" si="3"/>
        <v>4.449033226957011</v>
      </c>
      <c r="G25" s="137">
        <f t="shared" si="3"/>
        <v>2.941176470588235</v>
      </c>
      <c r="H25" s="136">
        <f t="shared" si="3"/>
        <v>51.21340840989167</v>
      </c>
      <c r="I25" s="136">
        <f t="shared" si="3"/>
        <v>54.528551359391784</v>
      </c>
      <c r="J25" s="136">
        <f t="shared" si="3"/>
        <v>49.01740748850449</v>
      </c>
      <c r="K25" s="136">
        <f t="shared" si="3"/>
        <v>53.65501008742435</v>
      </c>
      <c r="L25" s="136">
        <f t="shared" si="3"/>
        <v>28.966101694915253</v>
      </c>
      <c r="M25" s="137">
        <f t="shared" si="3"/>
        <v>27.120535714285715</v>
      </c>
    </row>
    <row r="26" spans="1:13" ht="12.75" customHeight="1">
      <c r="A26" s="89"/>
      <c r="B26" s="134"/>
      <c r="C26" s="130"/>
      <c r="D26" s="130"/>
      <c r="E26" s="130"/>
      <c r="F26" s="130"/>
      <c r="G26" s="131"/>
      <c r="H26" s="99"/>
      <c r="I26" s="99"/>
      <c r="J26" s="99"/>
      <c r="K26" s="99"/>
      <c r="L26" s="99"/>
      <c r="M26" s="132"/>
    </row>
    <row r="27" spans="1:13" ht="15" customHeight="1">
      <c r="A27" s="91" t="s">
        <v>15</v>
      </c>
      <c r="B27" s="134">
        <v>53721</v>
      </c>
      <c r="C27" s="130">
        <v>1496</v>
      </c>
      <c r="D27" s="130">
        <v>52225</v>
      </c>
      <c r="E27" s="130">
        <v>15496</v>
      </c>
      <c r="F27" s="130">
        <v>21321</v>
      </c>
      <c r="G27" s="131">
        <v>15408</v>
      </c>
      <c r="H27" s="99">
        <v>56398</v>
      </c>
      <c r="I27" s="99">
        <v>2627</v>
      </c>
      <c r="J27" s="99">
        <v>53771</v>
      </c>
      <c r="K27" s="99">
        <v>21837</v>
      </c>
      <c r="L27" s="99">
        <v>22008</v>
      </c>
      <c r="M27" s="132">
        <v>9926</v>
      </c>
    </row>
    <row r="28" spans="1:13" ht="15" customHeight="1">
      <c r="A28" s="73" t="s">
        <v>12</v>
      </c>
      <c r="B28" s="133">
        <f>B27/B27*100</f>
        <v>100</v>
      </c>
      <c r="C28" s="36">
        <f>C27/B27*100</f>
        <v>2.784758288192699</v>
      </c>
      <c r="D28" s="36">
        <f>D27/B27*100</f>
        <v>97.2152417118073</v>
      </c>
      <c r="E28" s="36">
        <f>E27/D27*100</f>
        <v>29.671613212063185</v>
      </c>
      <c r="F28" s="36">
        <f>F27/D27*100</f>
        <v>40.82527525131642</v>
      </c>
      <c r="G28" s="37">
        <f>G27/D27*100</f>
        <v>29.50311153662039</v>
      </c>
      <c r="H28" s="101">
        <f>H27/H27*100</f>
        <v>100</v>
      </c>
      <c r="I28" s="36">
        <f>I27/H27*100</f>
        <v>4.657966594560091</v>
      </c>
      <c r="J28" s="36">
        <f>J27/H27*100</f>
        <v>95.3420334054399</v>
      </c>
      <c r="K28" s="36">
        <f>K27/J27*100</f>
        <v>40.611110077923044</v>
      </c>
      <c r="L28" s="36">
        <f>L27/J27*100</f>
        <v>40.929125364973686</v>
      </c>
      <c r="M28" s="37">
        <f>M27/J27*100</f>
        <v>18.459764557103274</v>
      </c>
    </row>
    <row r="29" spans="1:13" ht="15" customHeight="1">
      <c r="A29" s="73" t="s">
        <v>16</v>
      </c>
      <c r="B29" s="135">
        <f aca="true" t="shared" si="4" ref="B29:M29">+B27/B32*100</f>
        <v>97.31712619108002</v>
      </c>
      <c r="C29" s="136">
        <f t="shared" si="4"/>
        <v>160.17130620985012</v>
      </c>
      <c r="D29" s="136">
        <f t="shared" si="4"/>
        <v>96.23535048278912</v>
      </c>
      <c r="E29" s="136">
        <f t="shared" si="4"/>
        <v>94.3095368510742</v>
      </c>
      <c r="F29" s="136">
        <f t="shared" si="4"/>
        <v>95.73006465517241</v>
      </c>
      <c r="G29" s="137">
        <f t="shared" si="4"/>
        <v>98.9849672362842</v>
      </c>
      <c r="H29" s="136">
        <f t="shared" si="4"/>
        <v>92.86525827007624</v>
      </c>
      <c r="I29" s="136">
        <f t="shared" si="4"/>
        <v>165.32410320956578</v>
      </c>
      <c r="J29" s="136">
        <f t="shared" si="4"/>
        <v>90.91846741740218</v>
      </c>
      <c r="K29" s="136">
        <f t="shared" si="4"/>
        <v>86.75115207373271</v>
      </c>
      <c r="L29" s="136">
        <f t="shared" si="4"/>
        <v>92.98238201867422</v>
      </c>
      <c r="M29" s="137">
        <f t="shared" si="4"/>
        <v>96.35957674012232</v>
      </c>
    </row>
    <row r="30" spans="1:13" ht="15" customHeight="1">
      <c r="A30" s="73" t="s">
        <v>17</v>
      </c>
      <c r="B30" s="135">
        <f aca="true" t="shared" si="5" ref="B30:M30">+B27/B7</f>
        <v>1.267662466374062</v>
      </c>
      <c r="C30" s="136">
        <f t="shared" si="5"/>
        <v>0.09403482305613176</v>
      </c>
      <c r="D30" s="136">
        <f t="shared" si="5"/>
        <v>1.9730628282141374</v>
      </c>
      <c r="E30" s="136">
        <f t="shared" si="5"/>
        <v>0.7793200563266949</v>
      </c>
      <c r="F30" s="136">
        <f t="shared" si="5"/>
        <v>4.002440397972593</v>
      </c>
      <c r="G30" s="137">
        <f t="shared" si="5"/>
        <v>12.248012718600954</v>
      </c>
      <c r="H30" s="136">
        <f t="shared" si="5"/>
        <v>0.9285455563238829</v>
      </c>
      <c r="I30" s="136">
        <f t="shared" si="5"/>
        <v>0.10854474836790348</v>
      </c>
      <c r="J30" s="136">
        <f t="shared" si="5"/>
        <v>1.4717265163126778</v>
      </c>
      <c r="K30" s="136">
        <f t="shared" si="5"/>
        <v>0.7342636180228649</v>
      </c>
      <c r="L30" s="136">
        <f t="shared" si="5"/>
        <v>3.7301694915254235</v>
      </c>
      <c r="M30" s="137">
        <f t="shared" si="5"/>
        <v>11.078125</v>
      </c>
    </row>
    <row r="31" spans="1:13" ht="12.75" customHeight="1">
      <c r="A31" s="89"/>
      <c r="B31" s="134"/>
      <c r="C31" s="130"/>
      <c r="D31" s="130"/>
      <c r="E31" s="130"/>
      <c r="F31" s="130"/>
      <c r="G31" s="131"/>
      <c r="H31" s="99"/>
      <c r="I31" s="99"/>
      <c r="J31" s="99"/>
      <c r="K31" s="99"/>
      <c r="L31" s="99"/>
      <c r="M31" s="132"/>
    </row>
    <row r="32" spans="1:13" ht="15" customHeight="1">
      <c r="A32" s="90" t="s">
        <v>48</v>
      </c>
      <c r="B32" s="134">
        <v>55202</v>
      </c>
      <c r="C32" s="130">
        <v>934</v>
      </c>
      <c r="D32" s="130">
        <v>54268</v>
      </c>
      <c r="E32" s="130">
        <v>16431</v>
      </c>
      <c r="F32" s="130">
        <v>22272</v>
      </c>
      <c r="G32" s="131">
        <v>15566</v>
      </c>
      <c r="H32" s="99">
        <v>60731</v>
      </c>
      <c r="I32" s="99">
        <v>1589</v>
      </c>
      <c r="J32" s="99">
        <v>59142</v>
      </c>
      <c r="K32" s="99">
        <v>25172</v>
      </c>
      <c r="L32" s="99">
        <v>23669</v>
      </c>
      <c r="M32" s="132">
        <v>10301</v>
      </c>
    </row>
    <row r="33" spans="1:13" ht="15" customHeight="1">
      <c r="A33" s="73" t="s">
        <v>12</v>
      </c>
      <c r="B33" s="133">
        <f>B32/B32*100</f>
        <v>100</v>
      </c>
      <c r="C33" s="36">
        <f>C32/B32*100</f>
        <v>1.6919676823303504</v>
      </c>
      <c r="D33" s="36">
        <f>D32/B32*100</f>
        <v>98.30803231766964</v>
      </c>
      <c r="E33" s="36">
        <f>E32/D32*100</f>
        <v>30.277511609051377</v>
      </c>
      <c r="F33" s="36">
        <f>F32/D32*100</f>
        <v>41.04076066927102</v>
      </c>
      <c r="G33" s="37">
        <f>G32/D32*100</f>
        <v>28.68357042824501</v>
      </c>
      <c r="H33" s="101">
        <f>H32/H32*100</f>
        <v>100</v>
      </c>
      <c r="I33" s="36">
        <f>I32/H32*100</f>
        <v>2.616456175594013</v>
      </c>
      <c r="J33" s="36">
        <f>J32/H32*100</f>
        <v>97.38354382440598</v>
      </c>
      <c r="K33" s="36">
        <f>K32/J32*100</f>
        <v>42.56196949714247</v>
      </c>
      <c r="L33" s="36">
        <f>L32/J32*100</f>
        <v>40.02062831828481</v>
      </c>
      <c r="M33" s="37">
        <f>M32/J32*100</f>
        <v>17.417402184572722</v>
      </c>
    </row>
    <row r="34" spans="1:13" ht="15" customHeight="1">
      <c r="A34" s="73" t="s">
        <v>17</v>
      </c>
      <c r="B34" s="135">
        <f aca="true" t="shared" si="6" ref="B34:M34">+B32/B7</f>
        <v>1.3026098447307566</v>
      </c>
      <c r="C34" s="136">
        <f t="shared" si="6"/>
        <v>0.058708906908039475</v>
      </c>
      <c r="D34" s="136">
        <f t="shared" si="6"/>
        <v>2.050247459292002</v>
      </c>
      <c r="E34" s="136">
        <f t="shared" si="6"/>
        <v>0.8263427881713941</v>
      </c>
      <c r="F34" s="136">
        <f t="shared" si="6"/>
        <v>4.180964895813779</v>
      </c>
      <c r="G34" s="137">
        <f t="shared" si="6"/>
        <v>12.373608903020667</v>
      </c>
      <c r="H34" s="136">
        <f t="shared" si="6"/>
        <v>0.9998847508972966</v>
      </c>
      <c r="I34" s="136">
        <f t="shared" si="6"/>
        <v>0.065655730931328</v>
      </c>
      <c r="J34" s="136">
        <f t="shared" si="6"/>
        <v>1.6187322093277863</v>
      </c>
      <c r="K34" s="136">
        <f t="shared" si="6"/>
        <v>0.8464021519838602</v>
      </c>
      <c r="L34" s="136">
        <f t="shared" si="6"/>
        <v>4.011694915254237</v>
      </c>
      <c r="M34" s="137">
        <f t="shared" si="6"/>
        <v>11.496651785714286</v>
      </c>
    </row>
    <row r="35" spans="1:13" ht="12.75" customHeight="1">
      <c r="A35" s="92"/>
      <c r="B35" s="128"/>
      <c r="C35" s="100"/>
      <c r="D35" s="100"/>
      <c r="E35" s="100"/>
      <c r="F35" s="100"/>
      <c r="G35" s="132"/>
      <c r="H35" s="99"/>
      <c r="I35" s="99"/>
      <c r="J35" s="99"/>
      <c r="K35" s="99"/>
      <c r="L35" s="99"/>
      <c r="M35" s="132"/>
    </row>
    <row r="36" spans="1:13" ht="15" customHeight="1">
      <c r="A36" s="88" t="s">
        <v>49</v>
      </c>
      <c r="B36" s="134">
        <v>3320</v>
      </c>
      <c r="C36" s="130">
        <v>703</v>
      </c>
      <c r="D36" s="130">
        <v>2617</v>
      </c>
      <c r="E36" s="130">
        <v>1484</v>
      </c>
      <c r="F36" s="130">
        <v>808</v>
      </c>
      <c r="G36" s="131">
        <v>325</v>
      </c>
      <c r="H36" s="99">
        <v>4440</v>
      </c>
      <c r="I36" s="99">
        <v>1183</v>
      </c>
      <c r="J36" s="99">
        <v>3257</v>
      </c>
      <c r="K36" s="99">
        <v>2238</v>
      </c>
      <c r="L36" s="99">
        <v>815</v>
      </c>
      <c r="M36" s="132">
        <v>204</v>
      </c>
    </row>
    <row r="37" spans="1:13" ht="15" customHeight="1">
      <c r="A37" s="73" t="s">
        <v>12</v>
      </c>
      <c r="B37" s="133">
        <f>B36/B36*100</f>
        <v>100</v>
      </c>
      <c r="C37" s="36">
        <f>C36/B36*100</f>
        <v>21.174698795180724</v>
      </c>
      <c r="D37" s="36">
        <f>D36/B36*100</f>
        <v>78.82530120481928</v>
      </c>
      <c r="E37" s="36">
        <f>E36/D36*100</f>
        <v>56.70615208253725</v>
      </c>
      <c r="F37" s="36">
        <f>F36/D36*100</f>
        <v>30.87504776461597</v>
      </c>
      <c r="G37" s="37">
        <f>G36/D36*100</f>
        <v>12.41880015284677</v>
      </c>
      <c r="H37" s="101">
        <f>H36/H36*100</f>
        <v>100</v>
      </c>
      <c r="I37" s="36">
        <f>I36/H36*100</f>
        <v>26.644144144144143</v>
      </c>
      <c r="J37" s="36">
        <f>J36/H36*100</f>
        <v>73.35585585585585</v>
      </c>
      <c r="K37" s="36">
        <f>K36/J36*100</f>
        <v>68.71354006754682</v>
      </c>
      <c r="L37" s="36">
        <f>L36/J36*100</f>
        <v>25.0230273257599</v>
      </c>
      <c r="M37" s="37">
        <f>M36/J36*100</f>
        <v>6.263432606693275</v>
      </c>
    </row>
    <row r="38" spans="1:13" ht="15" customHeight="1">
      <c r="A38" s="73" t="s">
        <v>18</v>
      </c>
      <c r="B38" s="135">
        <f aca="true" t="shared" si="7" ref="B38:M38">+B36/B32*100</f>
        <v>6.014274845114308</v>
      </c>
      <c r="C38" s="136">
        <f t="shared" si="7"/>
        <v>75.2676659528908</v>
      </c>
      <c r="D38" s="136">
        <f t="shared" si="7"/>
        <v>4.822363086902041</v>
      </c>
      <c r="E38" s="136">
        <f t="shared" si="7"/>
        <v>9.031708356156047</v>
      </c>
      <c r="F38" s="136">
        <f t="shared" si="7"/>
        <v>3.6278735632183907</v>
      </c>
      <c r="G38" s="137">
        <f t="shared" si="7"/>
        <v>2.087883849415393</v>
      </c>
      <c r="H38" s="136">
        <f t="shared" si="7"/>
        <v>7.31092852085426</v>
      </c>
      <c r="I38" s="136">
        <f t="shared" si="7"/>
        <v>74.44933920704845</v>
      </c>
      <c r="J38" s="136">
        <f t="shared" si="7"/>
        <v>5.507084643738798</v>
      </c>
      <c r="K38" s="136">
        <f t="shared" si="7"/>
        <v>8.890831082154776</v>
      </c>
      <c r="L38" s="136">
        <f t="shared" si="7"/>
        <v>3.4433224893320373</v>
      </c>
      <c r="M38" s="137">
        <f t="shared" si="7"/>
        <v>1.980390253373459</v>
      </c>
    </row>
    <row r="39" spans="1:13" ht="15" customHeight="1">
      <c r="A39" s="73" t="s">
        <v>17</v>
      </c>
      <c r="B39" s="135">
        <f aca="true" t="shared" si="8" ref="B39:M39">+B36/B7</f>
        <v>0.07834253622162443</v>
      </c>
      <c r="C39" s="136">
        <f t="shared" si="8"/>
        <v>0.04418882393613678</v>
      </c>
      <c r="D39" s="136">
        <f t="shared" si="8"/>
        <v>0.09887037666704447</v>
      </c>
      <c r="E39" s="136">
        <f t="shared" si="8"/>
        <v>0.07463287064976866</v>
      </c>
      <c r="F39" s="136">
        <f t="shared" si="8"/>
        <v>0.15168012014266943</v>
      </c>
      <c r="G39" s="137">
        <f t="shared" si="8"/>
        <v>0.25834658187599363</v>
      </c>
      <c r="H39" s="136">
        <f t="shared" si="8"/>
        <v>0.07310085942902302</v>
      </c>
      <c r="I39" s="136">
        <f t="shared" si="8"/>
        <v>0.04888025782993141</v>
      </c>
      <c r="J39" s="136">
        <f t="shared" si="8"/>
        <v>0.0891449529231443</v>
      </c>
      <c r="K39" s="136">
        <f t="shared" si="8"/>
        <v>0.07525218560860794</v>
      </c>
      <c r="L39" s="136">
        <f t="shared" si="8"/>
        <v>0.13813559322033897</v>
      </c>
      <c r="M39" s="137">
        <f t="shared" si="8"/>
        <v>0.22767857142857142</v>
      </c>
    </row>
    <row r="40" spans="1:13" ht="12.75" customHeight="1">
      <c r="A40" s="93"/>
      <c r="B40" s="134"/>
      <c r="C40" s="130"/>
      <c r="D40" s="130"/>
      <c r="E40" s="130"/>
      <c r="F40" s="130"/>
      <c r="G40" s="131"/>
      <c r="H40" s="99"/>
      <c r="I40" s="99"/>
      <c r="J40" s="99"/>
      <c r="K40" s="99"/>
      <c r="L40" s="99"/>
      <c r="M40" s="132"/>
    </row>
    <row r="41" spans="1:13" ht="15" customHeight="1">
      <c r="A41" s="88" t="s">
        <v>50</v>
      </c>
      <c r="B41" s="134">
        <v>49772</v>
      </c>
      <c r="C41" s="130">
        <v>48</v>
      </c>
      <c r="D41" s="130">
        <v>49724</v>
      </c>
      <c r="E41" s="130">
        <v>14510</v>
      </c>
      <c r="F41" s="130">
        <v>20815</v>
      </c>
      <c r="G41" s="131">
        <v>14399</v>
      </c>
      <c r="H41" s="99">
        <v>52815</v>
      </c>
      <c r="I41" s="99">
        <v>34</v>
      </c>
      <c r="J41" s="99">
        <v>52781</v>
      </c>
      <c r="K41" s="99">
        <v>21918</v>
      </c>
      <c r="L41" s="99">
        <v>21583</v>
      </c>
      <c r="M41" s="132">
        <v>9280</v>
      </c>
    </row>
    <row r="42" spans="1:13" ht="15" customHeight="1">
      <c r="A42" s="73" t="s">
        <v>12</v>
      </c>
      <c r="B42" s="133">
        <f>B41/B41*100</f>
        <v>100</v>
      </c>
      <c r="C42" s="36">
        <f>C41/B41*100</f>
        <v>0.09643976532990436</v>
      </c>
      <c r="D42" s="36">
        <f>D41/B41*100</f>
        <v>99.9035602346701</v>
      </c>
      <c r="E42" s="36">
        <f>E41/D41*100</f>
        <v>29.1810795591666</v>
      </c>
      <c r="F42" s="36">
        <f>F41/D41*100</f>
        <v>41.861073123642505</v>
      </c>
      <c r="G42" s="37">
        <f>G41/D41*100</f>
        <v>28.957847317190893</v>
      </c>
      <c r="H42" s="101">
        <f>H41/H41*100</f>
        <v>100</v>
      </c>
      <c r="I42" s="36">
        <f>I41/H41*100</f>
        <v>0.06437565085676418</v>
      </c>
      <c r="J42" s="36">
        <f>J41/H41*100</f>
        <v>99.93562434914324</v>
      </c>
      <c r="K42" s="36">
        <f>K41/J41*100</f>
        <v>41.52630681495235</v>
      </c>
      <c r="L42" s="36">
        <f>L41/J41*100</f>
        <v>40.89160872283587</v>
      </c>
      <c r="M42" s="37">
        <f>M41/J41*100</f>
        <v>17.582084462211782</v>
      </c>
    </row>
    <row r="43" spans="1:13" ht="15" customHeight="1">
      <c r="A43" s="73" t="s">
        <v>16</v>
      </c>
      <c r="B43" s="135">
        <f aca="true" t="shared" si="9" ref="B43:M43">+B41/B32*100</f>
        <v>90.16339987681606</v>
      </c>
      <c r="C43" s="136">
        <f t="shared" si="9"/>
        <v>5.139186295503212</v>
      </c>
      <c r="D43" s="136">
        <f t="shared" si="9"/>
        <v>91.6267413577062</v>
      </c>
      <c r="E43" s="136">
        <f t="shared" si="9"/>
        <v>88.30868480311607</v>
      </c>
      <c r="F43" s="136">
        <f t="shared" si="9"/>
        <v>93.4581537356322</v>
      </c>
      <c r="G43" s="137">
        <f t="shared" si="9"/>
        <v>92.50289091609919</v>
      </c>
      <c r="H43" s="136">
        <f t="shared" si="9"/>
        <v>86.96547068218867</v>
      </c>
      <c r="I43" s="136">
        <f t="shared" si="9"/>
        <v>2.1397105097545626</v>
      </c>
      <c r="J43" s="136">
        <f t="shared" si="9"/>
        <v>89.24453011396301</v>
      </c>
      <c r="K43" s="136">
        <f t="shared" si="9"/>
        <v>87.07293818528524</v>
      </c>
      <c r="L43" s="136">
        <f t="shared" si="9"/>
        <v>91.18678440153788</v>
      </c>
      <c r="M43" s="137">
        <f t="shared" si="9"/>
        <v>90.08834093777304</v>
      </c>
    </row>
    <row r="44" spans="1:13" ht="15" customHeight="1">
      <c r="A44" s="87" t="s">
        <v>17</v>
      </c>
      <c r="B44" s="141">
        <f aca="true" t="shared" si="10" ref="B44:M44">+B41/B7</f>
        <v>1.1744773231393648</v>
      </c>
      <c r="C44" s="142">
        <f t="shared" si="10"/>
        <v>0.003017160098057703</v>
      </c>
      <c r="D44" s="142">
        <f t="shared" si="10"/>
        <v>1.8785749367184252</v>
      </c>
      <c r="E44" s="142">
        <f t="shared" si="10"/>
        <v>0.7297324481995574</v>
      </c>
      <c r="F44" s="142">
        <f t="shared" si="10"/>
        <v>3.9074525999624554</v>
      </c>
      <c r="G44" s="143">
        <f t="shared" si="10"/>
        <v>11.445945945945946</v>
      </c>
      <c r="H44" s="142">
        <f t="shared" si="10"/>
        <v>0.8695544798972636</v>
      </c>
      <c r="I44" s="142">
        <f t="shared" si="10"/>
        <v>0.0014048425749938023</v>
      </c>
      <c r="J44" s="142">
        <f t="shared" si="10"/>
        <v>1.4446299540179548</v>
      </c>
      <c r="K44" s="142">
        <f t="shared" si="10"/>
        <v>0.7369872225958305</v>
      </c>
      <c r="L44" s="142">
        <f t="shared" si="10"/>
        <v>3.6581355932203388</v>
      </c>
      <c r="M44" s="143">
        <f t="shared" si="10"/>
        <v>10.357142857142858</v>
      </c>
    </row>
    <row r="45" spans="1:13" ht="15" customHeight="1">
      <c r="A45" s="192" t="s">
        <v>53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</row>
    <row r="46" spans="1:13" ht="15" customHeight="1">
      <c r="A46" s="94" t="s">
        <v>19</v>
      </c>
      <c r="B46" s="144"/>
      <c r="C46" s="145"/>
      <c r="D46" s="130">
        <v>76025</v>
      </c>
      <c r="E46" s="130">
        <v>24068</v>
      </c>
      <c r="F46" s="130">
        <v>31699</v>
      </c>
      <c r="G46" s="131">
        <v>20258</v>
      </c>
      <c r="H46" s="146"/>
      <c r="I46" s="146"/>
      <c r="J46" s="99">
        <v>78421</v>
      </c>
      <c r="K46" s="99">
        <v>34325</v>
      </c>
      <c r="L46" s="99">
        <v>31175</v>
      </c>
      <c r="M46" s="132">
        <v>12921</v>
      </c>
    </row>
    <row r="47" spans="1:13" ht="15" customHeight="1">
      <c r="A47" s="73" t="s">
        <v>8</v>
      </c>
      <c r="B47" s="144"/>
      <c r="C47" s="145"/>
      <c r="D47" s="130">
        <f>+D46/$D$46*100</f>
        <v>100</v>
      </c>
      <c r="E47" s="136">
        <f>+E46/$D$46*100</f>
        <v>31.65800723446235</v>
      </c>
      <c r="F47" s="136">
        <f>+F46/$D$46*100</f>
        <v>41.695494902992436</v>
      </c>
      <c r="G47" s="137">
        <f>+G46/$D$46*100</f>
        <v>26.646497862545214</v>
      </c>
      <c r="H47" s="146"/>
      <c r="I47" s="146"/>
      <c r="J47" s="34">
        <f>J46/J46*100</f>
        <v>100</v>
      </c>
      <c r="K47" s="97">
        <f>K46/J46*100</f>
        <v>43.77016360413665</v>
      </c>
      <c r="L47" s="97">
        <f>L46/J46*100</f>
        <v>39.75338238482039</v>
      </c>
      <c r="M47" s="39">
        <f>M46/J46*100</f>
        <v>16.47645401104296</v>
      </c>
    </row>
    <row r="48" spans="1:13" ht="12.75" customHeight="1">
      <c r="A48" s="93"/>
      <c r="B48" s="147"/>
      <c r="C48" s="148"/>
      <c r="D48" s="130"/>
      <c r="E48" s="130"/>
      <c r="F48" s="130"/>
      <c r="G48" s="131"/>
      <c r="H48" s="99"/>
      <c r="I48" s="99"/>
      <c r="J48" s="99"/>
      <c r="K48" s="99"/>
      <c r="L48" s="99"/>
      <c r="M48" s="132"/>
    </row>
    <row r="49" spans="1:13" ht="15" customHeight="1">
      <c r="A49" s="94" t="s">
        <v>63</v>
      </c>
      <c r="B49" s="149"/>
      <c r="C49" s="150"/>
      <c r="D49" s="151">
        <v>159.5</v>
      </c>
      <c r="E49" s="151">
        <v>174.8</v>
      </c>
      <c r="F49" s="151">
        <v>157.9</v>
      </c>
      <c r="G49" s="152">
        <v>146.4</v>
      </c>
      <c r="H49" s="153"/>
      <c r="I49" s="153"/>
      <c r="J49" s="154">
        <v>157</v>
      </c>
      <c r="K49" s="154">
        <v>165</v>
      </c>
      <c r="L49" s="154">
        <v>152.53</v>
      </c>
      <c r="M49" s="155">
        <v>147</v>
      </c>
    </row>
    <row r="50" spans="1:13" ht="12.75" customHeight="1">
      <c r="A50" s="95"/>
      <c r="B50" s="147"/>
      <c r="C50" s="148"/>
      <c r="D50" s="100"/>
      <c r="E50" s="100"/>
      <c r="F50" s="100"/>
      <c r="G50" s="132"/>
      <c r="H50" s="99"/>
      <c r="I50" s="99"/>
      <c r="J50" s="99"/>
      <c r="K50" s="99"/>
      <c r="L50" s="99"/>
      <c r="M50" s="132"/>
    </row>
    <row r="51" spans="1:13" ht="15" customHeight="1">
      <c r="A51" s="94" t="s">
        <v>20</v>
      </c>
      <c r="B51" s="134"/>
      <c r="C51" s="130"/>
      <c r="D51" s="130"/>
      <c r="E51" s="130"/>
      <c r="F51" s="130"/>
      <c r="G51" s="131"/>
      <c r="H51" s="99"/>
      <c r="I51" s="99"/>
      <c r="J51" s="99"/>
      <c r="K51" s="99"/>
      <c r="L51" s="99"/>
      <c r="M51" s="132"/>
    </row>
    <row r="52" spans="1:13" ht="15" customHeight="1">
      <c r="A52" s="73" t="s">
        <v>79</v>
      </c>
      <c r="B52" s="144"/>
      <c r="C52" s="145"/>
      <c r="D52" s="130">
        <v>9139</v>
      </c>
      <c r="E52" s="130">
        <v>5975</v>
      </c>
      <c r="F52" s="130">
        <v>2469</v>
      </c>
      <c r="G52" s="131">
        <v>695</v>
      </c>
      <c r="H52" s="146"/>
      <c r="I52" s="146"/>
      <c r="J52" s="99">
        <v>16365</v>
      </c>
      <c r="K52" s="99">
        <v>12662</v>
      </c>
      <c r="L52" s="99">
        <v>3211</v>
      </c>
      <c r="M52" s="132">
        <v>492</v>
      </c>
    </row>
    <row r="53" spans="1:13" ht="15" customHeight="1">
      <c r="A53" s="73" t="s">
        <v>82</v>
      </c>
      <c r="B53" s="144"/>
      <c r="C53" s="145"/>
      <c r="D53" s="136">
        <f>+D52/D7*100</f>
        <v>34.52718274207564</v>
      </c>
      <c r="E53" s="136">
        <f>+E52/E7*100</f>
        <v>30.04928585797626</v>
      </c>
      <c r="F53" s="136">
        <f>+F52/F7*100</f>
        <v>46.34878918715975</v>
      </c>
      <c r="G53" s="137">
        <f>+G52/G7*100</f>
        <v>55.246422893481714</v>
      </c>
      <c r="H53" s="146"/>
      <c r="I53" s="146"/>
      <c r="J53" s="136">
        <f>+J52/J7*100</f>
        <v>44.79143858112546</v>
      </c>
      <c r="K53" s="136">
        <f>+K52/K7*100</f>
        <v>42.57565568258238</v>
      </c>
      <c r="L53" s="136">
        <f>+L52/L7*100</f>
        <v>54.42372881355932</v>
      </c>
      <c r="M53" s="137">
        <f>+M52/M7*100</f>
        <v>54.91071428571429</v>
      </c>
    </row>
    <row r="54" spans="1:13" ht="15" customHeight="1">
      <c r="A54" s="73" t="s">
        <v>83</v>
      </c>
      <c r="B54" s="144"/>
      <c r="C54" s="145"/>
      <c r="D54" s="130">
        <v>10392</v>
      </c>
      <c r="E54" s="130">
        <v>3339</v>
      </c>
      <c r="F54" s="130">
        <v>4450</v>
      </c>
      <c r="G54" s="131">
        <v>2603</v>
      </c>
      <c r="H54" s="146"/>
      <c r="I54" s="146"/>
      <c r="J54" s="99">
        <v>19249</v>
      </c>
      <c r="K54" s="99">
        <v>8473</v>
      </c>
      <c r="L54" s="99">
        <v>7774</v>
      </c>
      <c r="M54" s="132">
        <v>3002</v>
      </c>
    </row>
    <row r="55" spans="1:13" ht="15" customHeight="1">
      <c r="A55" s="73" t="s">
        <v>84</v>
      </c>
      <c r="B55" s="144"/>
      <c r="C55" s="145"/>
      <c r="D55" s="136">
        <f>+D54/D41*100</f>
        <v>20.89936449199582</v>
      </c>
      <c r="E55" s="136">
        <f>+E54/E41*100</f>
        <v>23.01171605789111</v>
      </c>
      <c r="F55" s="136">
        <f>+F54/F41*100</f>
        <v>21.378813355753064</v>
      </c>
      <c r="G55" s="137">
        <f>+G54/G41*100</f>
        <v>18.077644280852837</v>
      </c>
      <c r="H55" s="146"/>
      <c r="I55" s="146"/>
      <c r="J55" s="136">
        <f>+J54/J41*100</f>
        <v>36.46956291089597</v>
      </c>
      <c r="K55" s="136">
        <f>+K54/K41*100</f>
        <v>38.657724244912856</v>
      </c>
      <c r="L55" s="136">
        <f>+L54/L41*100</f>
        <v>36.01908909790112</v>
      </c>
      <c r="M55" s="137">
        <f>+M54/M41*100</f>
        <v>32.349137931034484</v>
      </c>
    </row>
    <row r="56" spans="1:13" ht="12.75" customHeight="1">
      <c r="A56" s="73"/>
      <c r="B56" s="147"/>
      <c r="C56" s="148"/>
      <c r="D56" s="136"/>
      <c r="E56" s="136"/>
      <c r="F56" s="136"/>
      <c r="G56" s="137"/>
      <c r="H56" s="99"/>
      <c r="I56" s="99"/>
      <c r="J56" s="99"/>
      <c r="K56" s="99"/>
      <c r="L56" s="99"/>
      <c r="M56" s="132"/>
    </row>
    <row r="57" spans="1:13" ht="15" customHeight="1">
      <c r="A57" s="88" t="s">
        <v>51</v>
      </c>
      <c r="B57" s="128"/>
      <c r="C57" s="100"/>
      <c r="D57" s="100"/>
      <c r="E57" s="100"/>
      <c r="F57" s="100"/>
      <c r="G57" s="132"/>
      <c r="H57" s="99"/>
      <c r="I57" s="99"/>
      <c r="J57" s="99"/>
      <c r="K57" s="99"/>
      <c r="L57" s="99"/>
      <c r="M57" s="132"/>
    </row>
    <row r="58" spans="1:13" ht="15" customHeight="1">
      <c r="A58" s="96" t="s">
        <v>36</v>
      </c>
      <c r="B58" s="128"/>
      <c r="C58" s="100"/>
      <c r="D58" s="100"/>
      <c r="E58" s="100"/>
      <c r="F58" s="100"/>
      <c r="G58" s="132"/>
      <c r="H58" s="99"/>
      <c r="I58" s="99"/>
      <c r="J58" s="99"/>
      <c r="K58" s="99"/>
      <c r="L58" s="99"/>
      <c r="M58" s="132"/>
    </row>
    <row r="59" spans="1:13" ht="15" customHeight="1">
      <c r="A59" s="73" t="s">
        <v>79</v>
      </c>
      <c r="B59" s="134">
        <v>14488</v>
      </c>
      <c r="C59" s="130">
        <v>2401</v>
      </c>
      <c r="D59" s="130">
        <v>12087</v>
      </c>
      <c r="E59" s="130">
        <v>7682</v>
      </c>
      <c r="F59" s="130">
        <v>3401</v>
      </c>
      <c r="G59" s="131">
        <v>1004</v>
      </c>
      <c r="H59" s="99">
        <v>23775</v>
      </c>
      <c r="I59" s="99">
        <v>5789</v>
      </c>
      <c r="J59" s="99">
        <v>17986</v>
      </c>
      <c r="K59" s="99">
        <v>13819</v>
      </c>
      <c r="L59" s="99">
        <v>3515</v>
      </c>
      <c r="M59" s="132">
        <v>652</v>
      </c>
    </row>
    <row r="60" spans="1:13" ht="15" customHeight="1">
      <c r="A60" s="73" t="s">
        <v>69</v>
      </c>
      <c r="B60" s="135">
        <f aca="true" t="shared" si="11" ref="B60:M60">+B59/B7*100</f>
        <v>34.187550143942616</v>
      </c>
      <c r="C60" s="136">
        <f t="shared" si="11"/>
        <v>15.092086240492803</v>
      </c>
      <c r="D60" s="136">
        <f t="shared" si="11"/>
        <v>45.664739884393065</v>
      </c>
      <c r="E60" s="136">
        <f t="shared" si="11"/>
        <v>38.634077650372156</v>
      </c>
      <c r="F60" s="136">
        <f t="shared" si="11"/>
        <v>63.84456542143796</v>
      </c>
      <c r="G60" s="137">
        <f t="shared" si="11"/>
        <v>79.80922098569158</v>
      </c>
      <c r="H60" s="136">
        <f t="shared" si="11"/>
        <v>39.14353452533834</v>
      </c>
      <c r="I60" s="136">
        <f t="shared" si="11"/>
        <v>23.91951078423271</v>
      </c>
      <c r="J60" s="136">
        <f t="shared" si="11"/>
        <v>49.22815852857455</v>
      </c>
      <c r="K60" s="136">
        <f t="shared" si="11"/>
        <v>46.46603900470747</v>
      </c>
      <c r="L60" s="136">
        <f t="shared" si="11"/>
        <v>59.57627118644068</v>
      </c>
      <c r="M60" s="137">
        <f t="shared" si="11"/>
        <v>72.76785714285714</v>
      </c>
    </row>
    <row r="61" spans="1:13" ht="15" customHeight="1">
      <c r="A61" s="73" t="s">
        <v>80</v>
      </c>
      <c r="B61" s="134">
        <v>31634</v>
      </c>
      <c r="C61" s="130">
        <v>3809</v>
      </c>
      <c r="D61" s="130">
        <v>27825</v>
      </c>
      <c r="E61" s="130">
        <v>15010</v>
      </c>
      <c r="F61" s="130">
        <v>9140</v>
      </c>
      <c r="G61" s="131">
        <v>3675</v>
      </c>
      <c r="H61" s="99">
        <v>43424</v>
      </c>
      <c r="I61" s="99">
        <v>8455</v>
      </c>
      <c r="J61" s="99">
        <v>34969</v>
      </c>
      <c r="K61" s="99">
        <v>24336</v>
      </c>
      <c r="L61" s="99">
        <v>8404</v>
      </c>
      <c r="M61" s="132">
        <v>2229</v>
      </c>
    </row>
    <row r="62" spans="1:13" ht="15" customHeight="1">
      <c r="A62" s="73" t="s">
        <v>68</v>
      </c>
      <c r="B62" s="133">
        <f>B61/B61*100</f>
        <v>100</v>
      </c>
      <c r="C62" s="36">
        <f>C61/B61*100</f>
        <v>12.040842131883418</v>
      </c>
      <c r="D62" s="36">
        <f>D61/B61*100</f>
        <v>87.95915786811659</v>
      </c>
      <c r="E62" s="36">
        <f>E61/D61*100</f>
        <v>53.944294699011685</v>
      </c>
      <c r="F62" s="36">
        <f>F61/D61*100</f>
        <v>32.848158131176994</v>
      </c>
      <c r="G62" s="37">
        <f>G61/D61*100</f>
        <v>13.20754716981132</v>
      </c>
      <c r="H62" s="101">
        <f>H61/H61*100</f>
        <v>100</v>
      </c>
      <c r="I62" s="36">
        <f>I61/H61*100</f>
        <v>19.470799557848196</v>
      </c>
      <c r="J62" s="36">
        <f>J61/H61*100</f>
        <v>80.5292004421518</v>
      </c>
      <c r="K62" s="36">
        <f>K61/J61*100</f>
        <v>69.59306814607224</v>
      </c>
      <c r="L62" s="36">
        <f>L61/J61*100</f>
        <v>24.032714690154137</v>
      </c>
      <c r="M62" s="37">
        <f>M61/J61*100</f>
        <v>6.374217163773628</v>
      </c>
    </row>
    <row r="63" spans="1:13" ht="15" customHeight="1">
      <c r="A63" s="73" t="s">
        <v>81</v>
      </c>
      <c r="B63" s="135">
        <f aca="true" t="shared" si="12" ref="B63:M63">+B61/B7</f>
        <v>0.7464722261550805</v>
      </c>
      <c r="C63" s="136">
        <f t="shared" si="12"/>
        <v>0.23942422528128732</v>
      </c>
      <c r="D63" s="136">
        <f t="shared" si="12"/>
        <v>1.0512297404510937</v>
      </c>
      <c r="E63" s="136">
        <f t="shared" si="12"/>
        <v>0.7548782941058138</v>
      </c>
      <c r="F63" s="136">
        <f t="shared" si="12"/>
        <v>1.7157874976534635</v>
      </c>
      <c r="G63" s="137">
        <f t="shared" si="12"/>
        <v>2.9213036565977744</v>
      </c>
      <c r="H63" s="136">
        <f t="shared" si="12"/>
        <v>0.7149395765418683</v>
      </c>
      <c r="I63" s="136">
        <f t="shared" si="12"/>
        <v>0.34935129328154696</v>
      </c>
      <c r="J63" s="136">
        <f t="shared" si="12"/>
        <v>0.957110794832494</v>
      </c>
      <c r="K63" s="136">
        <f t="shared" si="12"/>
        <v>0.818291862811029</v>
      </c>
      <c r="L63" s="136">
        <f t="shared" si="12"/>
        <v>1.424406779661017</v>
      </c>
      <c r="M63" s="137">
        <f t="shared" si="12"/>
        <v>2.4877232142857144</v>
      </c>
    </row>
    <row r="64" spans="1:13" ht="18.75" customHeight="1">
      <c r="A64" s="88" t="s">
        <v>85</v>
      </c>
      <c r="B64" s="128"/>
      <c r="C64" s="100"/>
      <c r="D64" s="100"/>
      <c r="E64" s="100"/>
      <c r="F64" s="100"/>
      <c r="G64" s="132"/>
      <c r="H64" s="99"/>
      <c r="I64" s="99"/>
      <c r="J64" s="99"/>
      <c r="K64" s="99"/>
      <c r="L64" s="99"/>
      <c r="M64" s="132"/>
    </row>
    <row r="65" spans="1:13" ht="15" customHeight="1">
      <c r="A65" s="73" t="s">
        <v>71</v>
      </c>
      <c r="B65" s="134">
        <v>13147</v>
      </c>
      <c r="C65" s="130">
        <v>3555</v>
      </c>
      <c r="D65" s="130">
        <v>9592</v>
      </c>
      <c r="E65" s="130">
        <v>6729</v>
      </c>
      <c r="F65" s="130">
        <v>2267</v>
      </c>
      <c r="G65" s="131">
        <v>596</v>
      </c>
      <c r="H65" s="99">
        <v>25324</v>
      </c>
      <c r="I65" s="99">
        <v>7804</v>
      </c>
      <c r="J65" s="99">
        <v>17520</v>
      </c>
      <c r="K65" s="99">
        <v>14029</v>
      </c>
      <c r="L65" s="99">
        <v>2997</v>
      </c>
      <c r="M65" s="132">
        <v>494</v>
      </c>
    </row>
    <row r="66" spans="1:13" ht="15" customHeight="1">
      <c r="A66" s="73" t="s">
        <v>69</v>
      </c>
      <c r="B66" s="135">
        <f aca="true" t="shared" si="13" ref="B66:M66">+B65/B7*100</f>
        <v>31.023172400773984</v>
      </c>
      <c r="C66" s="136">
        <f t="shared" si="13"/>
        <v>22.345841976239864</v>
      </c>
      <c r="D66" s="136">
        <f t="shared" si="13"/>
        <v>36.23861876157014</v>
      </c>
      <c r="E66" s="136">
        <f t="shared" si="13"/>
        <v>33.84127942063971</v>
      </c>
      <c r="F66" s="136">
        <f t="shared" si="13"/>
        <v>42.55678618359301</v>
      </c>
      <c r="G66" s="137">
        <f t="shared" si="13"/>
        <v>47.37678855325914</v>
      </c>
      <c r="H66" s="136">
        <f t="shared" si="13"/>
        <v>41.69383252658962</v>
      </c>
      <c r="I66" s="136">
        <f t="shared" si="13"/>
        <v>32.24526898603421</v>
      </c>
      <c r="J66" s="136">
        <f t="shared" si="13"/>
        <v>47.95270418217648</v>
      </c>
      <c r="K66" s="136">
        <f t="shared" si="13"/>
        <v>47.17215870880969</v>
      </c>
      <c r="L66" s="136">
        <f t="shared" si="13"/>
        <v>50.79661016949153</v>
      </c>
      <c r="M66" s="137">
        <f t="shared" si="13"/>
        <v>55.13392857142857</v>
      </c>
    </row>
    <row r="67" spans="1:13" ht="15" customHeight="1">
      <c r="A67" s="73" t="s">
        <v>78</v>
      </c>
      <c r="B67" s="134">
        <v>31475</v>
      </c>
      <c r="C67" s="130">
        <v>7346</v>
      </c>
      <c r="D67" s="130">
        <v>24129</v>
      </c>
      <c r="E67" s="130">
        <v>15999</v>
      </c>
      <c r="F67" s="130">
        <v>6187</v>
      </c>
      <c r="G67" s="131">
        <v>1943</v>
      </c>
      <c r="H67" s="99">
        <v>59025</v>
      </c>
      <c r="I67" s="99">
        <v>16731</v>
      </c>
      <c r="J67" s="99">
        <v>42294</v>
      </c>
      <c r="K67" s="99">
        <v>32917</v>
      </c>
      <c r="L67" s="99">
        <v>7899</v>
      </c>
      <c r="M67" s="132">
        <v>1478</v>
      </c>
    </row>
    <row r="68" spans="1:13" ht="15" customHeight="1">
      <c r="A68" s="73" t="s">
        <v>70</v>
      </c>
      <c r="B68" s="133">
        <f>B67/B67*100</f>
        <v>100</v>
      </c>
      <c r="C68" s="36">
        <f>C67/B67*100</f>
        <v>23.33915806195393</v>
      </c>
      <c r="D68" s="36">
        <f>D67/B67*100</f>
        <v>76.66084193804606</v>
      </c>
      <c r="E68" s="36">
        <f>E67/D67*100</f>
        <v>66.30610468730573</v>
      </c>
      <c r="F68" s="36">
        <f>F67/D67*100</f>
        <v>25.641344440300053</v>
      </c>
      <c r="G68" s="37">
        <f>G67/D67*100</f>
        <v>8.052550872394214</v>
      </c>
      <c r="H68" s="101">
        <f>H67/H67*100</f>
        <v>100</v>
      </c>
      <c r="I68" s="36">
        <f>I67/H67*100</f>
        <v>28.345616264294794</v>
      </c>
      <c r="J68" s="36">
        <f>J67/H67*100</f>
        <v>71.65438373570521</v>
      </c>
      <c r="K68" s="36">
        <f>K67/J67*100</f>
        <v>77.8290064784603</v>
      </c>
      <c r="L68" s="36">
        <f>L67/J67*100</f>
        <v>18.676408001134913</v>
      </c>
      <c r="M68" s="37">
        <f>M67/J67*100</f>
        <v>3.4945855204047853</v>
      </c>
    </row>
    <row r="69" spans="1:13" ht="15" customHeight="1">
      <c r="A69" s="73" t="s">
        <v>77</v>
      </c>
      <c r="B69" s="135">
        <f aca="true" t="shared" si="14" ref="B69:M69">+B67/B7</f>
        <v>0.7427202793902496</v>
      </c>
      <c r="C69" s="136">
        <f t="shared" si="14"/>
        <v>0.4617512100069143</v>
      </c>
      <c r="D69" s="136">
        <f t="shared" si="14"/>
        <v>0.9115946956817409</v>
      </c>
      <c r="E69" s="136">
        <f t="shared" si="14"/>
        <v>0.8046167773083887</v>
      </c>
      <c r="F69" s="136">
        <f t="shared" si="14"/>
        <v>1.1614417120330391</v>
      </c>
      <c r="G69" s="137">
        <f t="shared" si="14"/>
        <v>1.5445151033386328</v>
      </c>
      <c r="H69" s="136">
        <f t="shared" si="14"/>
        <v>0.9717968981527215</v>
      </c>
      <c r="I69" s="136">
        <f t="shared" si="14"/>
        <v>0.6913065035947442</v>
      </c>
      <c r="J69" s="136">
        <f t="shared" si="14"/>
        <v>1.1575979855485001</v>
      </c>
      <c r="K69" s="136">
        <f t="shared" si="14"/>
        <v>1.1068258238063216</v>
      </c>
      <c r="L69" s="136">
        <f t="shared" si="14"/>
        <v>1.3388135593220338</v>
      </c>
      <c r="M69" s="137">
        <f t="shared" si="14"/>
        <v>1.6495535714285714</v>
      </c>
    </row>
    <row r="70" spans="1:13" ht="8.25" customHeight="1">
      <c r="A70" s="73"/>
      <c r="B70" s="135"/>
      <c r="C70" s="136"/>
      <c r="D70" s="136"/>
      <c r="E70" s="136"/>
      <c r="F70" s="136"/>
      <c r="G70" s="137"/>
      <c r="H70" s="136"/>
      <c r="I70" s="136"/>
      <c r="J70" s="136"/>
      <c r="K70" s="136"/>
      <c r="L70" s="136"/>
      <c r="M70" s="137"/>
    </row>
    <row r="71" spans="1:13" ht="15" customHeight="1">
      <c r="A71" s="88" t="s">
        <v>86</v>
      </c>
      <c r="B71" s="128"/>
      <c r="C71" s="100"/>
      <c r="D71" s="100"/>
      <c r="E71" s="100"/>
      <c r="F71" s="100"/>
      <c r="G71" s="132"/>
      <c r="H71" s="99"/>
      <c r="I71" s="99"/>
      <c r="J71" s="99"/>
      <c r="K71" s="99"/>
      <c r="L71" s="99"/>
      <c r="M71" s="132"/>
    </row>
    <row r="72" spans="1:13" ht="15" customHeight="1">
      <c r="A72" s="73" t="s">
        <v>71</v>
      </c>
      <c r="B72" s="134">
        <v>28422</v>
      </c>
      <c r="C72" s="130">
        <v>8160</v>
      </c>
      <c r="D72" s="130">
        <v>20262</v>
      </c>
      <c r="E72" s="130">
        <v>14645</v>
      </c>
      <c r="F72" s="130">
        <v>4518</v>
      </c>
      <c r="G72" s="131">
        <v>1099</v>
      </c>
      <c r="H72" s="99">
        <v>32521</v>
      </c>
      <c r="I72" s="99">
        <v>9797</v>
      </c>
      <c r="J72" s="99">
        <v>22724</v>
      </c>
      <c r="K72" s="99">
        <v>18031</v>
      </c>
      <c r="L72" s="99">
        <v>4049</v>
      </c>
      <c r="M72" s="132">
        <v>644</v>
      </c>
    </row>
    <row r="73" spans="1:13" ht="15" customHeight="1">
      <c r="A73" s="73" t="s">
        <v>72</v>
      </c>
      <c r="B73" s="135">
        <f aca="true" t="shared" si="15" ref="B73:M73">+B72/B7*100</f>
        <v>67.06781820756052</v>
      </c>
      <c r="C73" s="136">
        <f t="shared" si="15"/>
        <v>51.29172166698095</v>
      </c>
      <c r="D73" s="136">
        <f t="shared" si="15"/>
        <v>76.54992632891306</v>
      </c>
      <c r="E73" s="136">
        <f t="shared" si="15"/>
        <v>73.65218265942465</v>
      </c>
      <c r="F73" s="136">
        <f t="shared" si="15"/>
        <v>84.8132156936362</v>
      </c>
      <c r="G73" s="137">
        <f t="shared" si="15"/>
        <v>87.36089030206678</v>
      </c>
      <c r="H73" s="136">
        <f t="shared" si="15"/>
        <v>53.54308670025355</v>
      </c>
      <c r="I73" s="136">
        <f t="shared" si="15"/>
        <v>40.480125609453765</v>
      </c>
      <c r="J73" s="136">
        <f t="shared" si="15"/>
        <v>62.19619005911977</v>
      </c>
      <c r="K73" s="136">
        <f t="shared" si="15"/>
        <v>60.62878278412912</v>
      </c>
      <c r="L73" s="136">
        <f t="shared" si="15"/>
        <v>68.62711864406779</v>
      </c>
      <c r="M73" s="137">
        <f t="shared" si="15"/>
        <v>71.875</v>
      </c>
    </row>
    <row r="74" spans="1:13" ht="15" customHeight="1">
      <c r="A74" s="73" t="s">
        <v>76</v>
      </c>
      <c r="B74" s="134">
        <v>177912</v>
      </c>
      <c r="C74" s="130">
        <v>36066</v>
      </c>
      <c r="D74" s="130">
        <v>141846</v>
      </c>
      <c r="E74" s="130">
        <v>87440</v>
      </c>
      <c r="F74" s="130">
        <v>40176</v>
      </c>
      <c r="G74" s="131">
        <v>14230</v>
      </c>
      <c r="H74" s="99">
        <v>209850</v>
      </c>
      <c r="I74" s="99">
        <v>52200</v>
      </c>
      <c r="J74" s="99">
        <v>157650</v>
      </c>
      <c r="K74" s="99">
        <v>117367</v>
      </c>
      <c r="L74" s="99">
        <v>33754</v>
      </c>
      <c r="M74" s="132">
        <v>6529</v>
      </c>
    </row>
    <row r="75" spans="1:13" ht="15" customHeight="1">
      <c r="A75" s="73" t="s">
        <v>68</v>
      </c>
      <c r="B75" s="133">
        <f>B74/B74*100</f>
        <v>100</v>
      </c>
      <c r="C75" s="36">
        <f>C74/B74*100</f>
        <v>20.271819776069066</v>
      </c>
      <c r="D75" s="36">
        <f>D74/B74*100</f>
        <v>79.72818022393093</v>
      </c>
      <c r="E75" s="36">
        <f>E74/D74*100</f>
        <v>61.644318486245645</v>
      </c>
      <c r="F75" s="36">
        <f>F74/D74*100</f>
        <v>28.32367497144791</v>
      </c>
      <c r="G75" s="37">
        <f>G74/D74*100</f>
        <v>10.032006542306444</v>
      </c>
      <c r="H75" s="101">
        <f>H74/H74*100</f>
        <v>100</v>
      </c>
      <c r="I75" s="36">
        <f>I74/H74*100</f>
        <v>24.874910650464617</v>
      </c>
      <c r="J75" s="36">
        <f>J74/H74*100</f>
        <v>75.12508934953537</v>
      </c>
      <c r="K75" s="36">
        <f>K74/J74*100</f>
        <v>74.44782746590549</v>
      </c>
      <c r="L75" s="36">
        <f>L74/J74*100</f>
        <v>21.410719949254677</v>
      </c>
      <c r="M75" s="37">
        <f>M74/J74*100</f>
        <v>4.141452584839835</v>
      </c>
    </row>
    <row r="76" spans="1:13" ht="15" customHeight="1">
      <c r="A76" s="73" t="s">
        <v>75</v>
      </c>
      <c r="B76" s="135">
        <f aca="true" t="shared" si="16" ref="B76:M76">+B74/B7</f>
        <v>4.198216055500495</v>
      </c>
      <c r="C76" s="136">
        <f t="shared" si="16"/>
        <v>2.267018668678107</v>
      </c>
      <c r="D76" s="136">
        <f t="shared" si="16"/>
        <v>5.35894820355888</v>
      </c>
      <c r="E76" s="136">
        <f t="shared" si="16"/>
        <v>4.397505532086099</v>
      </c>
      <c r="F76" s="136">
        <f t="shared" si="16"/>
        <v>7.541956072836493</v>
      </c>
      <c r="G76" s="137">
        <f t="shared" si="16"/>
        <v>11.311605723370429</v>
      </c>
      <c r="H76" s="136">
        <f t="shared" si="16"/>
        <v>3.4550034574730812</v>
      </c>
      <c r="I76" s="136">
        <f t="shared" si="16"/>
        <v>2.1568465416081315</v>
      </c>
      <c r="J76" s="136">
        <f t="shared" si="16"/>
        <v>4.3149222684475586</v>
      </c>
      <c r="K76" s="136">
        <f t="shared" si="16"/>
        <v>3.9464357767316747</v>
      </c>
      <c r="L76" s="136">
        <f t="shared" si="16"/>
        <v>5.721016949152542</v>
      </c>
      <c r="M76" s="137">
        <f t="shared" si="16"/>
        <v>7.286830357142857</v>
      </c>
    </row>
    <row r="77" spans="1:13" ht="18.75" customHeight="1">
      <c r="A77" s="88" t="s">
        <v>87</v>
      </c>
      <c r="B77" s="134"/>
      <c r="C77" s="130"/>
      <c r="D77" s="130"/>
      <c r="E77" s="130"/>
      <c r="F77" s="130"/>
      <c r="G77" s="131"/>
      <c r="H77" s="99"/>
      <c r="I77" s="99"/>
      <c r="J77" s="99"/>
      <c r="K77" s="99"/>
      <c r="L77" s="99"/>
      <c r="M77" s="132"/>
    </row>
    <row r="78" spans="1:13" ht="15" customHeight="1">
      <c r="A78" s="73" t="s">
        <v>71</v>
      </c>
      <c r="B78" s="134">
        <v>9874</v>
      </c>
      <c r="C78" s="130">
        <v>2031</v>
      </c>
      <c r="D78" s="130">
        <v>7843</v>
      </c>
      <c r="E78" s="130">
        <v>5046</v>
      </c>
      <c r="F78" s="130">
        <v>2151</v>
      </c>
      <c r="G78" s="131">
        <v>646</v>
      </c>
      <c r="H78" s="99">
        <v>11224</v>
      </c>
      <c r="I78" s="99">
        <v>2499</v>
      </c>
      <c r="J78" s="99">
        <v>8725</v>
      </c>
      <c r="K78" s="99">
        <v>6538</v>
      </c>
      <c r="L78" s="99">
        <v>1878</v>
      </c>
      <c r="M78" s="132">
        <v>315</v>
      </c>
    </row>
    <row r="79" spans="1:13" ht="15" customHeight="1">
      <c r="A79" s="73" t="s">
        <v>72</v>
      </c>
      <c r="B79" s="135">
        <f aca="true" t="shared" si="17" ref="B79:M79">+B78/B7*100</f>
        <v>23.299825381093964</v>
      </c>
      <c r="C79" s="136">
        <f t="shared" si="17"/>
        <v>12.766358664906658</v>
      </c>
      <c r="D79" s="136">
        <f t="shared" si="17"/>
        <v>29.630888964448975</v>
      </c>
      <c r="E79" s="136">
        <f t="shared" si="17"/>
        <v>25.377187688593843</v>
      </c>
      <c r="F79" s="136">
        <f t="shared" si="17"/>
        <v>40.37920030035667</v>
      </c>
      <c r="G79" s="137">
        <f t="shared" si="17"/>
        <v>51.35135135135135</v>
      </c>
      <c r="H79" s="136">
        <f t="shared" si="17"/>
        <v>18.479370410616088</v>
      </c>
      <c r="I79" s="136">
        <f t="shared" si="17"/>
        <v>10.325592926204447</v>
      </c>
      <c r="J79" s="136">
        <f t="shared" si="17"/>
        <v>23.880556163783666</v>
      </c>
      <c r="K79" s="136">
        <f t="shared" si="17"/>
        <v>21.98386012104909</v>
      </c>
      <c r="L79" s="136">
        <f t="shared" si="17"/>
        <v>31.83050847457627</v>
      </c>
      <c r="M79" s="137">
        <f t="shared" si="17"/>
        <v>35.15625</v>
      </c>
    </row>
    <row r="80" spans="1:13" ht="15" customHeight="1">
      <c r="A80" s="73" t="s">
        <v>73</v>
      </c>
      <c r="B80" s="134">
        <v>34062</v>
      </c>
      <c r="C80" s="130">
        <v>6040</v>
      </c>
      <c r="D80" s="130">
        <v>28022</v>
      </c>
      <c r="E80" s="130">
        <v>15952</v>
      </c>
      <c r="F80" s="130">
        <v>8477</v>
      </c>
      <c r="G80" s="131">
        <v>3593</v>
      </c>
      <c r="H80" s="99">
        <v>44762</v>
      </c>
      <c r="I80" s="99">
        <v>9071</v>
      </c>
      <c r="J80" s="99">
        <v>35691</v>
      </c>
      <c r="K80" s="99">
        <v>25389</v>
      </c>
      <c r="L80" s="99">
        <v>8409</v>
      </c>
      <c r="M80" s="132">
        <v>1893</v>
      </c>
    </row>
    <row r="81" spans="1:13" ht="15" customHeight="1">
      <c r="A81" s="73" t="s">
        <v>68</v>
      </c>
      <c r="B81" s="133">
        <f>B80/B80*100</f>
        <v>100</v>
      </c>
      <c r="C81" s="36">
        <f>C80/B80*100</f>
        <v>17.732370383418473</v>
      </c>
      <c r="D81" s="36">
        <f>D80/B80*100</f>
        <v>82.26762961658153</v>
      </c>
      <c r="E81" s="36">
        <f>E80/D80*100</f>
        <v>56.9267004496467</v>
      </c>
      <c r="F81" s="36">
        <f>F80/D80*100</f>
        <v>30.251231175504962</v>
      </c>
      <c r="G81" s="37">
        <f>G80/D80*100</f>
        <v>12.822068374848334</v>
      </c>
      <c r="H81" s="101">
        <f>H80/H80*100</f>
        <v>100</v>
      </c>
      <c r="I81" s="36">
        <f>I80/H80*100</f>
        <v>20.26495688307046</v>
      </c>
      <c r="J81" s="36">
        <f>J80/H80*100</f>
        <v>79.73504311692953</v>
      </c>
      <c r="K81" s="36">
        <f>K80/J80*100</f>
        <v>71.13558039841978</v>
      </c>
      <c r="L81" s="36">
        <f>L80/J80*100</f>
        <v>23.56056148608893</v>
      </c>
      <c r="M81" s="37">
        <f>M80/J80*100</f>
        <v>5.3038581154913</v>
      </c>
    </row>
    <row r="82" spans="1:13" ht="15" customHeight="1">
      <c r="A82" s="87" t="s">
        <v>74</v>
      </c>
      <c r="B82" s="141">
        <f aca="true" t="shared" si="18" ref="B82:M82">+B80/B7</f>
        <v>0.8037661050545094</v>
      </c>
      <c r="C82" s="142">
        <f t="shared" si="18"/>
        <v>0.37965931233892763</v>
      </c>
      <c r="D82" s="142">
        <f t="shared" si="18"/>
        <v>1.058672409233443</v>
      </c>
      <c r="E82" s="142">
        <f t="shared" si="18"/>
        <v>0.8022530677932006</v>
      </c>
      <c r="F82" s="142">
        <f t="shared" si="18"/>
        <v>1.5913272010512483</v>
      </c>
      <c r="G82" s="143">
        <f t="shared" si="18"/>
        <v>2.856120826709062</v>
      </c>
      <c r="H82" s="142">
        <f t="shared" si="18"/>
        <v>0.7369686193157496</v>
      </c>
      <c r="I82" s="142">
        <f t="shared" si="18"/>
        <v>0.37480373522849353</v>
      </c>
      <c r="J82" s="142">
        <f t="shared" si="18"/>
        <v>0.9768721261221809</v>
      </c>
      <c r="K82" s="142">
        <f t="shared" si="18"/>
        <v>0.8536987222595831</v>
      </c>
      <c r="L82" s="142">
        <f t="shared" si="18"/>
        <v>1.4252542372881356</v>
      </c>
      <c r="M82" s="143">
        <f t="shared" si="18"/>
        <v>2.1127232142857144</v>
      </c>
    </row>
    <row r="83" spans="1:13" ht="15" customHeight="1">
      <c r="A83" s="171" t="s">
        <v>53</v>
      </c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</row>
  </sheetData>
  <sheetProtection/>
  <mergeCells count="13">
    <mergeCell ref="A1:M1"/>
    <mergeCell ref="A4:A6"/>
    <mergeCell ref="B4:G4"/>
    <mergeCell ref="H4:M4"/>
    <mergeCell ref="B5:B6"/>
    <mergeCell ref="C5:C6"/>
    <mergeCell ref="D5:G5"/>
    <mergeCell ref="F3:J3"/>
    <mergeCell ref="H5:H6"/>
    <mergeCell ref="I5:I6"/>
    <mergeCell ref="A45:M45"/>
    <mergeCell ref="A83:M83"/>
    <mergeCell ref="J5:M5"/>
  </mergeCells>
  <printOptions/>
  <pageMargins left="1" right="0.75" top="1" bottom="1" header="0.5" footer="0.5"/>
  <pageSetup firstPageNumber="29" useFirstPageNumber="1" horizontalDpi="600" verticalDpi="600" orientation="portrait" r:id="rId1"/>
  <headerFooter alignWithMargins="0">
    <oddFooter xml:space="preserve">&amp;L&amp;"Arial Narrow,Regular"&amp;9Zila Series : Natore&amp;C&amp;"Arial Narrow,Regular"&amp;P&amp;R </oddFooter>
  </headerFooter>
  <rowBreaks count="1" manualBreakCount="1">
    <brk id="45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83"/>
  <sheetViews>
    <sheetView zoomScaleSheetLayoutView="75" zoomScalePageLayoutView="0" workbookViewId="0" topLeftCell="A59">
      <selection activeCell="B80" sqref="B80"/>
    </sheetView>
  </sheetViews>
  <sheetFormatPr defaultColWidth="9.140625" defaultRowHeight="15" customHeight="1"/>
  <cols>
    <col min="1" max="1" width="22.140625" style="2" customWidth="1"/>
    <col min="2" max="3" width="6.140625" style="2" customWidth="1"/>
    <col min="4" max="4" width="5.421875" style="2" customWidth="1"/>
    <col min="5" max="5" width="4.57421875" style="2" customWidth="1"/>
    <col min="6" max="6" width="5.28125" style="2" customWidth="1"/>
    <col min="7" max="7" width="5.421875" style="2" customWidth="1"/>
    <col min="8" max="8" width="5.8515625" style="2" customWidth="1"/>
    <col min="9" max="9" width="6.57421875" style="1" customWidth="1"/>
    <col min="10" max="10" width="4.8515625" style="1" customWidth="1"/>
    <col min="11" max="11" width="4.28125" style="1" customWidth="1"/>
    <col min="12" max="12" width="5.57421875" style="1" customWidth="1"/>
    <col min="13" max="13" width="5.421875" style="1" customWidth="1"/>
    <col min="14" max="16384" width="9.140625" style="1" customWidth="1"/>
  </cols>
  <sheetData>
    <row r="1" spans="1:13" ht="18" customHeight="1">
      <c r="A1" s="178" t="s">
        <v>61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2.75" customHeight="1">
      <c r="A2" s="2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" customHeight="1">
      <c r="A3" s="30" t="s">
        <v>55</v>
      </c>
      <c r="B3" s="28"/>
      <c r="C3" s="28"/>
      <c r="D3" s="28"/>
      <c r="E3" s="28"/>
      <c r="F3" s="162" t="s">
        <v>45</v>
      </c>
      <c r="G3" s="162"/>
      <c r="H3" s="162"/>
      <c r="I3" s="162"/>
      <c r="J3" s="162"/>
      <c r="K3" s="162"/>
      <c r="L3" s="28" t="s">
        <v>0</v>
      </c>
      <c r="M3" s="28"/>
    </row>
    <row r="4" spans="1:13" s="99" customFormat="1" ht="15" customHeight="1">
      <c r="A4" s="193" t="s">
        <v>1</v>
      </c>
      <c r="B4" s="188">
        <v>1996</v>
      </c>
      <c r="C4" s="188"/>
      <c r="D4" s="188"/>
      <c r="E4" s="188"/>
      <c r="F4" s="188"/>
      <c r="G4" s="188"/>
      <c r="H4" s="188">
        <v>2008</v>
      </c>
      <c r="I4" s="188"/>
      <c r="J4" s="188"/>
      <c r="K4" s="188"/>
      <c r="L4" s="188"/>
      <c r="M4" s="188"/>
    </row>
    <row r="5" spans="1:13" s="99" customFormat="1" ht="15" customHeight="1">
      <c r="A5" s="194"/>
      <c r="B5" s="166" t="s">
        <v>2</v>
      </c>
      <c r="C5" s="166" t="s">
        <v>35</v>
      </c>
      <c r="D5" s="188" t="s">
        <v>3</v>
      </c>
      <c r="E5" s="188"/>
      <c r="F5" s="188"/>
      <c r="G5" s="188"/>
      <c r="H5" s="166" t="s">
        <v>2</v>
      </c>
      <c r="I5" s="166" t="s">
        <v>35</v>
      </c>
      <c r="J5" s="188" t="s">
        <v>3</v>
      </c>
      <c r="K5" s="188"/>
      <c r="L5" s="188"/>
      <c r="M5" s="188"/>
    </row>
    <row r="6" spans="1:13" s="99" customFormat="1" ht="15" customHeight="1">
      <c r="A6" s="161"/>
      <c r="B6" s="166"/>
      <c r="C6" s="166"/>
      <c r="D6" s="108" t="s">
        <v>52</v>
      </c>
      <c r="E6" s="108" t="s">
        <v>4</v>
      </c>
      <c r="F6" s="108" t="s">
        <v>5</v>
      </c>
      <c r="G6" s="108" t="s">
        <v>6</v>
      </c>
      <c r="H6" s="166"/>
      <c r="I6" s="166"/>
      <c r="J6" s="108" t="s">
        <v>52</v>
      </c>
      <c r="K6" s="108" t="s">
        <v>4</v>
      </c>
      <c r="L6" s="108" t="s">
        <v>5</v>
      </c>
      <c r="M6" s="108" t="s">
        <v>6</v>
      </c>
    </row>
    <row r="7" spans="1:13" s="99" customFormat="1" ht="15" customHeight="1">
      <c r="A7" s="56" t="s">
        <v>7</v>
      </c>
      <c r="B7" s="133">
        <v>65490</v>
      </c>
      <c r="C7" s="31">
        <v>22110</v>
      </c>
      <c r="D7" s="31">
        <v>43380</v>
      </c>
      <c r="E7" s="31">
        <v>33972</v>
      </c>
      <c r="F7" s="31">
        <v>7891</v>
      </c>
      <c r="G7" s="32">
        <v>1517</v>
      </c>
      <c r="H7" s="33">
        <v>101621</v>
      </c>
      <c r="I7" s="34">
        <v>45524</v>
      </c>
      <c r="J7" s="34">
        <v>56097</v>
      </c>
      <c r="K7" s="34">
        <v>46368</v>
      </c>
      <c r="L7" s="34">
        <v>8674</v>
      </c>
      <c r="M7" s="35">
        <v>1055</v>
      </c>
    </row>
    <row r="8" spans="1:13" s="99" customFormat="1" ht="15" customHeight="1">
      <c r="A8" s="73" t="s">
        <v>8</v>
      </c>
      <c r="B8" s="133">
        <f>B7/B7*100</f>
        <v>100</v>
      </c>
      <c r="C8" s="36">
        <f>C7/B7*100</f>
        <v>33.760879523591385</v>
      </c>
      <c r="D8" s="36">
        <f>D7/B7*100</f>
        <v>66.2391204764086</v>
      </c>
      <c r="E8" s="36">
        <f>E7/D7*100</f>
        <v>78.31258644536653</v>
      </c>
      <c r="F8" s="36">
        <f>F7/D7*100</f>
        <v>18.190410327339787</v>
      </c>
      <c r="G8" s="37">
        <f>G7/D7*100</f>
        <v>3.4970032272936837</v>
      </c>
      <c r="H8" s="101">
        <f>H7/H7*100</f>
        <v>100</v>
      </c>
      <c r="I8" s="36">
        <f>I7/H7*100</f>
        <v>44.79782722075162</v>
      </c>
      <c r="J8" s="36">
        <f>J7/H7*100</f>
        <v>55.20217277924838</v>
      </c>
      <c r="K8" s="36">
        <f>K7/J7*100</f>
        <v>82.65682656826569</v>
      </c>
      <c r="L8" s="36">
        <f>L7/J7*100</f>
        <v>15.462502451111467</v>
      </c>
      <c r="M8" s="37">
        <f>M7/J7*100</f>
        <v>1.8806709806228499</v>
      </c>
    </row>
    <row r="9" spans="1:13" s="99" customFormat="1" ht="12.75" customHeight="1">
      <c r="A9" s="89"/>
      <c r="B9" s="133"/>
      <c r="C9" s="31"/>
      <c r="D9" s="31"/>
      <c r="E9" s="31"/>
      <c r="F9" s="31"/>
      <c r="G9" s="32"/>
      <c r="H9" s="33"/>
      <c r="I9" s="34"/>
      <c r="J9" s="34"/>
      <c r="K9" s="34"/>
      <c r="L9" s="34"/>
      <c r="M9" s="35"/>
    </row>
    <row r="10" spans="1:13" s="99" customFormat="1" ht="15" customHeight="1">
      <c r="A10" s="90" t="s">
        <v>47</v>
      </c>
      <c r="B10" s="103"/>
      <c r="C10" s="33"/>
      <c r="D10" s="33"/>
      <c r="E10" s="33"/>
      <c r="F10" s="33"/>
      <c r="G10" s="35"/>
      <c r="H10" s="33"/>
      <c r="I10" s="34"/>
      <c r="J10" s="34"/>
      <c r="K10" s="34"/>
      <c r="L10" s="34"/>
      <c r="M10" s="35"/>
    </row>
    <row r="11" spans="1:13" s="99" customFormat="1" ht="15" customHeight="1">
      <c r="A11" s="89" t="s">
        <v>9</v>
      </c>
      <c r="B11" s="133">
        <v>42266</v>
      </c>
      <c r="C11" s="31">
        <v>16499</v>
      </c>
      <c r="D11" s="31">
        <v>25767</v>
      </c>
      <c r="E11" s="31">
        <v>19634</v>
      </c>
      <c r="F11" s="31">
        <v>5089</v>
      </c>
      <c r="G11" s="32">
        <v>1044</v>
      </c>
      <c r="H11" s="33">
        <v>61954</v>
      </c>
      <c r="I11" s="34">
        <v>33930</v>
      </c>
      <c r="J11" s="34">
        <v>28024</v>
      </c>
      <c r="K11" s="34">
        <v>22751</v>
      </c>
      <c r="L11" s="34">
        <v>4675</v>
      </c>
      <c r="M11" s="35">
        <v>598</v>
      </c>
    </row>
    <row r="12" spans="1:13" s="99" customFormat="1" ht="15" customHeight="1">
      <c r="A12" s="73" t="s">
        <v>68</v>
      </c>
      <c r="B12" s="133">
        <f>B11/B11*100</f>
        <v>100</v>
      </c>
      <c r="C12" s="36">
        <f>C11/B11*100</f>
        <v>39.03610467042067</v>
      </c>
      <c r="D12" s="36">
        <f>D11/B11*100</f>
        <v>60.96389532957933</v>
      </c>
      <c r="E12" s="36">
        <f>E11/D11*100</f>
        <v>76.19823805642876</v>
      </c>
      <c r="F12" s="36">
        <f>F11/D11*100</f>
        <v>19.750067916327087</v>
      </c>
      <c r="G12" s="37">
        <f>G11/D11*100</f>
        <v>4.0516940272441495</v>
      </c>
      <c r="H12" s="101">
        <f>H11/H11*100</f>
        <v>100</v>
      </c>
      <c r="I12" s="36">
        <f>I11/H11*100</f>
        <v>54.76643961648965</v>
      </c>
      <c r="J12" s="36">
        <f>J11/H11*100</f>
        <v>45.233560383510344</v>
      </c>
      <c r="K12" s="36">
        <f>K11/J11*100</f>
        <v>81.18398515558093</v>
      </c>
      <c r="L12" s="36">
        <f>L11/J11*100</f>
        <v>16.68212960319726</v>
      </c>
      <c r="M12" s="37">
        <f>M11/J11*100</f>
        <v>2.13388524122181</v>
      </c>
    </row>
    <row r="13" spans="1:13" s="99" customFormat="1" ht="15" customHeight="1">
      <c r="A13" s="73" t="s">
        <v>69</v>
      </c>
      <c r="B13" s="156">
        <f aca="true" t="shared" si="0" ref="B13:M13">+B11/B7*100</f>
        <v>64.53809741945335</v>
      </c>
      <c r="C13" s="36">
        <f t="shared" si="0"/>
        <v>74.62234283129806</v>
      </c>
      <c r="D13" s="36">
        <f t="shared" si="0"/>
        <v>59.398340248962654</v>
      </c>
      <c r="E13" s="36">
        <f t="shared" si="0"/>
        <v>57.794654421288115</v>
      </c>
      <c r="F13" s="36">
        <f t="shared" si="0"/>
        <v>64.49119249778228</v>
      </c>
      <c r="G13" s="37">
        <f t="shared" si="0"/>
        <v>68.82003955174687</v>
      </c>
      <c r="H13" s="36">
        <f t="shared" si="0"/>
        <v>60.96574526918649</v>
      </c>
      <c r="I13" s="36">
        <f t="shared" si="0"/>
        <v>74.53211492838943</v>
      </c>
      <c r="J13" s="36">
        <f t="shared" si="0"/>
        <v>49.956325650213024</v>
      </c>
      <c r="K13" s="36">
        <f t="shared" si="0"/>
        <v>49.06616632160111</v>
      </c>
      <c r="L13" s="36">
        <f t="shared" si="0"/>
        <v>53.89670278994697</v>
      </c>
      <c r="M13" s="37">
        <f t="shared" si="0"/>
        <v>56.6824644549763</v>
      </c>
    </row>
    <row r="14" spans="1:13" s="99" customFormat="1" ht="12.75" customHeight="1">
      <c r="A14" s="89"/>
      <c r="B14" s="157"/>
      <c r="C14" s="38"/>
      <c r="D14" s="38"/>
      <c r="E14" s="38"/>
      <c r="F14" s="38"/>
      <c r="G14" s="39"/>
      <c r="H14" s="33"/>
      <c r="I14" s="34"/>
      <c r="J14" s="34"/>
      <c r="K14" s="34"/>
      <c r="L14" s="34"/>
      <c r="M14" s="35"/>
    </row>
    <row r="15" spans="1:13" s="99" customFormat="1" ht="15" customHeight="1">
      <c r="A15" s="89" t="s">
        <v>11</v>
      </c>
      <c r="B15" s="133">
        <v>15939</v>
      </c>
      <c r="C15" s="31">
        <v>225</v>
      </c>
      <c r="D15" s="31">
        <v>15714</v>
      </c>
      <c r="E15" s="31">
        <v>12479</v>
      </c>
      <c r="F15" s="31">
        <v>2765</v>
      </c>
      <c r="G15" s="32">
        <v>470</v>
      </c>
      <c r="H15" s="33">
        <v>25887</v>
      </c>
      <c r="I15" s="34">
        <v>910</v>
      </c>
      <c r="J15" s="34">
        <v>24977</v>
      </c>
      <c r="K15" s="34">
        <v>20600</v>
      </c>
      <c r="L15" s="34">
        <v>3925</v>
      </c>
      <c r="M15" s="35">
        <v>452</v>
      </c>
    </row>
    <row r="16" spans="1:13" s="99" customFormat="1" ht="15" customHeight="1">
      <c r="A16" s="73" t="s">
        <v>70</v>
      </c>
      <c r="B16" s="133">
        <f>B15/B15*100</f>
        <v>100</v>
      </c>
      <c r="C16" s="36">
        <f>C15/B15*100</f>
        <v>1.4116318464144553</v>
      </c>
      <c r="D16" s="36">
        <f>D15/B15*100</f>
        <v>98.58836815358555</v>
      </c>
      <c r="E16" s="36">
        <f>E15/D15*100</f>
        <v>79.41326205931017</v>
      </c>
      <c r="F16" s="36">
        <f>F15/D15*100</f>
        <v>17.5957744686267</v>
      </c>
      <c r="G16" s="37">
        <f>G15/D15*100</f>
        <v>2.9909634720631284</v>
      </c>
      <c r="H16" s="101">
        <f>H15/H15*100</f>
        <v>100</v>
      </c>
      <c r="I16" s="36">
        <f>I15/H15*100</f>
        <v>3.5152779387337274</v>
      </c>
      <c r="J16" s="36">
        <f>J15/H15*100</f>
        <v>96.48472206126627</v>
      </c>
      <c r="K16" s="36">
        <f>K15/J15*100</f>
        <v>82.47587780758298</v>
      </c>
      <c r="L16" s="36">
        <f>L15/J15*100</f>
        <v>15.714457300716658</v>
      </c>
      <c r="M16" s="37">
        <f>M15/J15*100</f>
        <v>1.8096648917003644</v>
      </c>
    </row>
    <row r="17" spans="1:13" s="99" customFormat="1" ht="15" customHeight="1">
      <c r="A17" s="73" t="s">
        <v>69</v>
      </c>
      <c r="B17" s="156">
        <f aca="true" t="shared" si="1" ref="B17:M17">+B15/B7*100</f>
        <v>24.33806688043976</v>
      </c>
      <c r="C17" s="36">
        <f t="shared" si="1"/>
        <v>1.01763907734057</v>
      </c>
      <c r="D17" s="36">
        <f t="shared" si="1"/>
        <v>36.22406639004149</v>
      </c>
      <c r="E17" s="36">
        <f t="shared" si="1"/>
        <v>36.733192040503944</v>
      </c>
      <c r="F17" s="36">
        <f t="shared" si="1"/>
        <v>35.039918894943604</v>
      </c>
      <c r="G17" s="37">
        <f t="shared" si="1"/>
        <v>30.98220171390903</v>
      </c>
      <c r="H17" s="36">
        <f t="shared" si="1"/>
        <v>25.474065399868138</v>
      </c>
      <c r="I17" s="36">
        <f t="shared" si="1"/>
        <v>1.9989456111062298</v>
      </c>
      <c r="J17" s="36">
        <f t="shared" si="1"/>
        <v>44.52466263793073</v>
      </c>
      <c r="K17" s="36">
        <f t="shared" si="1"/>
        <v>44.4271911663216</v>
      </c>
      <c r="L17" s="36">
        <f t="shared" si="1"/>
        <v>45.25017293059719</v>
      </c>
      <c r="M17" s="37">
        <f t="shared" si="1"/>
        <v>42.843601895734594</v>
      </c>
    </row>
    <row r="18" spans="1:13" s="99" customFormat="1" ht="12.75" customHeight="1">
      <c r="A18" s="89"/>
      <c r="B18" s="103"/>
      <c r="C18" s="38"/>
      <c r="D18" s="38"/>
      <c r="E18" s="38"/>
      <c r="F18" s="38"/>
      <c r="G18" s="39"/>
      <c r="H18" s="33"/>
      <c r="I18" s="34"/>
      <c r="J18" s="34"/>
      <c r="K18" s="34"/>
      <c r="L18" s="34"/>
      <c r="M18" s="35"/>
    </row>
    <row r="19" spans="1:13" s="99" customFormat="1" ht="15" customHeight="1">
      <c r="A19" s="89" t="s">
        <v>13</v>
      </c>
      <c r="B19" s="133">
        <v>7285</v>
      </c>
      <c r="C19" s="31">
        <v>5386</v>
      </c>
      <c r="D19" s="31">
        <v>1899</v>
      </c>
      <c r="E19" s="31">
        <v>1859</v>
      </c>
      <c r="F19" s="31">
        <v>37</v>
      </c>
      <c r="G19" s="32">
        <v>3</v>
      </c>
      <c r="H19" s="33">
        <v>13780</v>
      </c>
      <c r="I19" s="34">
        <v>10684</v>
      </c>
      <c r="J19" s="34">
        <v>3096</v>
      </c>
      <c r="K19" s="34">
        <v>3017</v>
      </c>
      <c r="L19" s="34">
        <v>74</v>
      </c>
      <c r="M19" s="35">
        <v>5</v>
      </c>
    </row>
    <row r="20" spans="1:13" s="99" customFormat="1" ht="15" customHeight="1">
      <c r="A20" s="73" t="s">
        <v>68</v>
      </c>
      <c r="B20" s="133">
        <f>B19/B19*100</f>
        <v>100</v>
      </c>
      <c r="C20" s="36">
        <f>C19/B19*100</f>
        <v>73.93273850377487</v>
      </c>
      <c r="D20" s="36">
        <f>D19/B19*100</f>
        <v>26.067261496225118</v>
      </c>
      <c r="E20" s="36">
        <f>E19/D19*100</f>
        <v>97.89362822538178</v>
      </c>
      <c r="F20" s="36">
        <f>F19/D19*100</f>
        <v>1.9483938915218535</v>
      </c>
      <c r="G20" s="37">
        <f>G19/D19*100</f>
        <v>0.1579778830963665</v>
      </c>
      <c r="H20" s="101">
        <f>H19/H19*100</f>
        <v>100</v>
      </c>
      <c r="I20" s="36">
        <f>I19/H19*100</f>
        <v>77.53265602322206</v>
      </c>
      <c r="J20" s="36">
        <f>J19/H19*100</f>
        <v>22.46734397677794</v>
      </c>
      <c r="K20" s="36">
        <f>K19/J19*100</f>
        <v>97.44832041343669</v>
      </c>
      <c r="L20" s="36">
        <f>L19/J19*100</f>
        <v>2.3901808785529712</v>
      </c>
      <c r="M20" s="37">
        <f>M19/J19*100</f>
        <v>0.16149870801033592</v>
      </c>
    </row>
    <row r="21" spans="1:13" s="99" customFormat="1" ht="15" customHeight="1">
      <c r="A21" s="73" t="s">
        <v>69</v>
      </c>
      <c r="B21" s="156">
        <f aca="true" t="shared" si="2" ref="B21:M21">+B19/B7*100</f>
        <v>11.123835700106886</v>
      </c>
      <c r="C21" s="36">
        <f t="shared" si="2"/>
        <v>24.360018091361376</v>
      </c>
      <c r="D21" s="36">
        <f t="shared" si="2"/>
        <v>4.37759336099585</v>
      </c>
      <c r="E21" s="36">
        <f t="shared" si="2"/>
        <v>5.4721535382079365</v>
      </c>
      <c r="F21" s="36">
        <f t="shared" si="2"/>
        <v>0.46888860727410975</v>
      </c>
      <c r="G21" s="37">
        <f t="shared" si="2"/>
        <v>0.1977587343441002</v>
      </c>
      <c r="H21" s="36">
        <f t="shared" si="2"/>
        <v>13.560189330945374</v>
      </c>
      <c r="I21" s="36">
        <f t="shared" si="2"/>
        <v>23.468939460504348</v>
      </c>
      <c r="J21" s="36">
        <f t="shared" si="2"/>
        <v>5.519011711856249</v>
      </c>
      <c r="K21" s="36">
        <f t="shared" si="2"/>
        <v>6.506642512077295</v>
      </c>
      <c r="L21" s="36">
        <f t="shared" si="2"/>
        <v>0.853124279455845</v>
      </c>
      <c r="M21" s="37">
        <f t="shared" si="2"/>
        <v>0.47393364928909953</v>
      </c>
    </row>
    <row r="22" spans="1:13" s="99" customFormat="1" ht="12.75" customHeight="1">
      <c r="A22" s="89"/>
      <c r="B22" s="133"/>
      <c r="C22" s="31"/>
      <c r="D22" s="31"/>
      <c r="E22" s="31"/>
      <c r="F22" s="31"/>
      <c r="G22" s="32"/>
      <c r="H22" s="33"/>
      <c r="I22" s="34"/>
      <c r="J22" s="34"/>
      <c r="K22" s="34"/>
      <c r="L22" s="34"/>
      <c r="M22" s="35"/>
    </row>
    <row r="23" spans="1:13" s="99" customFormat="1" ht="15" customHeight="1">
      <c r="A23" s="17" t="s">
        <v>14</v>
      </c>
      <c r="B23" s="133">
        <v>19507</v>
      </c>
      <c r="C23" s="31">
        <v>9767</v>
      </c>
      <c r="D23" s="31">
        <v>9740</v>
      </c>
      <c r="E23" s="31">
        <v>9452</v>
      </c>
      <c r="F23" s="31">
        <v>256</v>
      </c>
      <c r="G23" s="32">
        <v>32</v>
      </c>
      <c r="H23" s="33">
        <v>43171</v>
      </c>
      <c r="I23" s="34">
        <v>18731</v>
      </c>
      <c r="J23" s="34">
        <v>24440</v>
      </c>
      <c r="K23" s="34">
        <v>22366</v>
      </c>
      <c r="L23" s="34">
        <v>1924</v>
      </c>
      <c r="M23" s="35">
        <v>150</v>
      </c>
    </row>
    <row r="24" spans="1:13" s="99" customFormat="1" ht="15" customHeight="1">
      <c r="A24" s="73" t="s">
        <v>12</v>
      </c>
      <c r="B24" s="133">
        <f>B23/B23*100</f>
        <v>100</v>
      </c>
      <c r="C24" s="36">
        <f>C23/B23*100</f>
        <v>50.06920592607782</v>
      </c>
      <c r="D24" s="36">
        <f>D23/B23*100</f>
        <v>49.93079407392218</v>
      </c>
      <c r="E24" s="36">
        <f>E23/D23*100</f>
        <v>97.04312114989733</v>
      </c>
      <c r="F24" s="36">
        <f>F23/D23*100</f>
        <v>2.628336755646817</v>
      </c>
      <c r="G24" s="37">
        <f>G23/D23*100</f>
        <v>0.32854209445585214</v>
      </c>
      <c r="H24" s="101">
        <f>H23/H23*100</f>
        <v>100</v>
      </c>
      <c r="I24" s="36">
        <f>I23/H23*100</f>
        <v>43.38792244793959</v>
      </c>
      <c r="J24" s="36">
        <f>J23/H23*100</f>
        <v>56.61207755206041</v>
      </c>
      <c r="K24" s="36">
        <f>K23/J23*100</f>
        <v>91.51391162029459</v>
      </c>
      <c r="L24" s="36">
        <f>L23/J23*100</f>
        <v>7.872340425531915</v>
      </c>
      <c r="M24" s="37">
        <f>M23/J23*100</f>
        <v>0.613747954173486</v>
      </c>
    </row>
    <row r="25" spans="1:13" s="99" customFormat="1" ht="15" customHeight="1">
      <c r="A25" s="73" t="s">
        <v>10</v>
      </c>
      <c r="B25" s="156">
        <f aca="true" t="shared" si="3" ref="B25:M25">+B23/B7*100</f>
        <v>29.786226904870972</v>
      </c>
      <c r="C25" s="36">
        <f t="shared" si="3"/>
        <v>44.174581637268204</v>
      </c>
      <c r="D25" s="36">
        <f t="shared" si="3"/>
        <v>22.45274319963117</v>
      </c>
      <c r="E25" s="36">
        <f t="shared" si="3"/>
        <v>27.8229129871659</v>
      </c>
      <c r="F25" s="36">
        <f t="shared" si="3"/>
        <v>3.2442022557343813</v>
      </c>
      <c r="G25" s="37">
        <f t="shared" si="3"/>
        <v>2.109426499670402</v>
      </c>
      <c r="H25" s="36">
        <f t="shared" si="3"/>
        <v>42.48236092933547</v>
      </c>
      <c r="I25" s="36">
        <f t="shared" si="3"/>
        <v>41.14532993585801</v>
      </c>
      <c r="J25" s="36">
        <f t="shared" si="3"/>
        <v>43.567392195661085</v>
      </c>
      <c r="K25" s="36">
        <f t="shared" si="3"/>
        <v>48.23585231193927</v>
      </c>
      <c r="L25" s="36">
        <f t="shared" si="3"/>
        <v>22.181231265851974</v>
      </c>
      <c r="M25" s="37">
        <f t="shared" si="3"/>
        <v>14.218009478672986</v>
      </c>
    </row>
    <row r="26" spans="1:13" s="99" customFormat="1" ht="12.75" customHeight="1">
      <c r="A26" s="89"/>
      <c r="B26" s="133"/>
      <c r="C26" s="31"/>
      <c r="D26" s="31"/>
      <c r="E26" s="31"/>
      <c r="F26" s="31"/>
      <c r="G26" s="32"/>
      <c r="H26" s="33"/>
      <c r="I26" s="34"/>
      <c r="J26" s="34"/>
      <c r="K26" s="34"/>
      <c r="L26" s="34"/>
      <c r="M26" s="35"/>
    </row>
    <row r="27" spans="1:13" s="99" customFormat="1" ht="15" customHeight="1">
      <c r="A27" s="91" t="s">
        <v>15</v>
      </c>
      <c r="B27" s="133">
        <v>78030</v>
      </c>
      <c r="C27" s="31">
        <v>3263</v>
      </c>
      <c r="D27" s="31">
        <v>74767</v>
      </c>
      <c r="E27" s="31">
        <v>26715</v>
      </c>
      <c r="F27" s="31">
        <v>30790</v>
      </c>
      <c r="G27" s="32">
        <v>17262</v>
      </c>
      <c r="H27" s="33">
        <v>87360</v>
      </c>
      <c r="I27" s="34">
        <v>10451</v>
      </c>
      <c r="J27" s="34">
        <v>76909</v>
      </c>
      <c r="K27" s="34">
        <v>34899</v>
      </c>
      <c r="L27" s="34">
        <v>30556</v>
      </c>
      <c r="M27" s="35">
        <v>11454</v>
      </c>
    </row>
    <row r="28" spans="1:13" s="99" customFormat="1" ht="15" customHeight="1">
      <c r="A28" s="73" t="s">
        <v>12</v>
      </c>
      <c r="B28" s="133">
        <f>B27/B27*100</f>
        <v>100</v>
      </c>
      <c r="C28" s="36">
        <f>C27/B27*100</f>
        <v>4.1817249775727285</v>
      </c>
      <c r="D28" s="36">
        <f>D27/B27*100</f>
        <v>95.81827502242727</v>
      </c>
      <c r="E28" s="36">
        <f>E27/D27*100</f>
        <v>35.73100432008774</v>
      </c>
      <c r="F28" s="36">
        <f>F27/D27*100</f>
        <v>41.18126981154788</v>
      </c>
      <c r="G28" s="37">
        <f>G27/D27*100</f>
        <v>23.087725868364387</v>
      </c>
      <c r="H28" s="101">
        <f>H27/H27*100</f>
        <v>100</v>
      </c>
      <c r="I28" s="36">
        <f>I27/H27*100</f>
        <v>11.963141025641026</v>
      </c>
      <c r="J28" s="36">
        <f>J27/H27*100</f>
        <v>88.03685897435898</v>
      </c>
      <c r="K28" s="36">
        <f>K27/J27*100</f>
        <v>45.37700399173048</v>
      </c>
      <c r="L28" s="36">
        <f>L27/J27*100</f>
        <v>39.730070602920335</v>
      </c>
      <c r="M28" s="37">
        <f>M27/J27*100</f>
        <v>14.892925405349178</v>
      </c>
    </row>
    <row r="29" spans="1:13" s="99" customFormat="1" ht="15" customHeight="1">
      <c r="A29" s="73" t="s">
        <v>16</v>
      </c>
      <c r="B29" s="156">
        <f aca="true" t="shared" si="4" ref="B29:M29">+B27/B32*100</f>
        <v>96.59330048773242</v>
      </c>
      <c r="C29" s="36">
        <f t="shared" si="4"/>
        <v>243.14456035767512</v>
      </c>
      <c r="D29" s="36">
        <f t="shared" si="4"/>
        <v>94.11757301107754</v>
      </c>
      <c r="E29" s="36">
        <f t="shared" si="4"/>
        <v>89.81341401916289</v>
      </c>
      <c r="F29" s="36">
        <f t="shared" si="4"/>
        <v>95.71326432279523</v>
      </c>
      <c r="G29" s="37">
        <f t="shared" si="4"/>
        <v>98.49928673323824</v>
      </c>
      <c r="H29" s="36">
        <f t="shared" si="4"/>
        <v>95.8251979904789</v>
      </c>
      <c r="I29" s="36">
        <f t="shared" si="4"/>
        <v>333.89776357827475</v>
      </c>
      <c r="J29" s="36">
        <f t="shared" si="4"/>
        <v>87.3608523785724</v>
      </c>
      <c r="K29" s="36">
        <f t="shared" si="4"/>
        <v>84.64467620664564</v>
      </c>
      <c r="L29" s="36">
        <f t="shared" si="4"/>
        <v>89.35286721057403</v>
      </c>
      <c r="M29" s="37">
        <f t="shared" si="4"/>
        <v>90.83987627884844</v>
      </c>
    </row>
    <row r="30" spans="1:13" s="99" customFormat="1" ht="15" customHeight="1">
      <c r="A30" s="73" t="s">
        <v>17</v>
      </c>
      <c r="B30" s="156">
        <f aca="true" t="shared" si="5" ref="B30:M30">+B27/B7</f>
        <v>1.1914796152084288</v>
      </c>
      <c r="C30" s="36">
        <f t="shared" si="5"/>
        <v>0.1475802804161013</v>
      </c>
      <c r="D30" s="36">
        <f t="shared" si="5"/>
        <v>1.7235361917934533</v>
      </c>
      <c r="E30" s="36">
        <f t="shared" si="5"/>
        <v>0.786382903567644</v>
      </c>
      <c r="F30" s="36">
        <f t="shared" si="5"/>
        <v>3.901913572424281</v>
      </c>
      <c r="G30" s="37">
        <f t="shared" si="5"/>
        <v>11.379037574159526</v>
      </c>
      <c r="H30" s="36">
        <f t="shared" si="5"/>
        <v>0.8596648330561597</v>
      </c>
      <c r="I30" s="36">
        <f t="shared" si="5"/>
        <v>0.22957121518320006</v>
      </c>
      <c r="J30" s="36">
        <f t="shared" si="5"/>
        <v>1.3710002317414478</v>
      </c>
      <c r="K30" s="36">
        <f t="shared" si="5"/>
        <v>0.7526526915113871</v>
      </c>
      <c r="L30" s="36">
        <f t="shared" si="5"/>
        <v>3.522711551763892</v>
      </c>
      <c r="M30" s="37">
        <f t="shared" si="5"/>
        <v>10.856872037914693</v>
      </c>
    </row>
    <row r="31" spans="1:13" s="99" customFormat="1" ht="12.75" customHeight="1">
      <c r="A31" s="89"/>
      <c r="B31" s="133"/>
      <c r="C31" s="31"/>
      <c r="D31" s="31"/>
      <c r="E31" s="31"/>
      <c r="F31" s="31"/>
      <c r="G31" s="32"/>
      <c r="H31" s="33"/>
      <c r="I31" s="34"/>
      <c r="J31" s="34"/>
      <c r="K31" s="34"/>
      <c r="L31" s="34"/>
      <c r="M31" s="35"/>
    </row>
    <row r="32" spans="1:13" s="99" customFormat="1" ht="15" customHeight="1">
      <c r="A32" s="90" t="s">
        <v>48</v>
      </c>
      <c r="B32" s="133">
        <v>80782</v>
      </c>
      <c r="C32" s="31">
        <v>1342</v>
      </c>
      <c r="D32" s="31">
        <v>79440</v>
      </c>
      <c r="E32" s="31">
        <v>29745</v>
      </c>
      <c r="F32" s="31">
        <v>32169</v>
      </c>
      <c r="G32" s="32">
        <v>17525</v>
      </c>
      <c r="H32" s="33">
        <v>91166</v>
      </c>
      <c r="I32" s="34">
        <v>3130</v>
      </c>
      <c r="J32" s="34">
        <v>88036</v>
      </c>
      <c r="K32" s="34">
        <v>41230</v>
      </c>
      <c r="L32" s="34">
        <v>34197</v>
      </c>
      <c r="M32" s="35">
        <v>12609</v>
      </c>
    </row>
    <row r="33" spans="1:13" s="99" customFormat="1" ht="15" customHeight="1">
      <c r="A33" s="73" t="s">
        <v>12</v>
      </c>
      <c r="B33" s="133">
        <f>B32/B32*100</f>
        <v>100</v>
      </c>
      <c r="C33" s="36">
        <f>C32/B32*100</f>
        <v>1.6612611720432768</v>
      </c>
      <c r="D33" s="36">
        <f>D32/B32*100</f>
        <v>98.33873882795672</v>
      </c>
      <c r="E33" s="36">
        <f>E32/D32*100</f>
        <v>37.44335347432024</v>
      </c>
      <c r="F33" s="36">
        <f>F32/D32*100</f>
        <v>40.494712990936556</v>
      </c>
      <c r="G33" s="37">
        <f>G32/D32*100</f>
        <v>22.060674723061428</v>
      </c>
      <c r="H33" s="101">
        <f>H32/H32*100</f>
        <v>100</v>
      </c>
      <c r="I33" s="36">
        <f>I32/H32*100</f>
        <v>3.433297501261435</v>
      </c>
      <c r="J33" s="36">
        <f>J32/H32*100</f>
        <v>96.56670249873856</v>
      </c>
      <c r="K33" s="36">
        <f>K32/J32*100</f>
        <v>46.83311372620292</v>
      </c>
      <c r="L33" s="36">
        <f>L32/J32*100</f>
        <v>38.844336407833154</v>
      </c>
      <c r="M33" s="37">
        <f>M32/J32*100</f>
        <v>14.322549865963923</v>
      </c>
    </row>
    <row r="34" spans="1:13" s="99" customFormat="1" ht="15" customHeight="1">
      <c r="A34" s="73" t="s">
        <v>17</v>
      </c>
      <c r="B34" s="156">
        <f aca="true" t="shared" si="6" ref="B34:M34">+B32/B7</f>
        <v>1.2335012979080775</v>
      </c>
      <c r="C34" s="36">
        <f t="shared" si="6"/>
        <v>0.06069651741293532</v>
      </c>
      <c r="D34" s="36">
        <f t="shared" si="6"/>
        <v>1.8312586445366528</v>
      </c>
      <c r="E34" s="36">
        <f t="shared" si="6"/>
        <v>0.8755740021193924</v>
      </c>
      <c r="F34" s="36">
        <f t="shared" si="6"/>
        <v>4.076669623621847</v>
      </c>
      <c r="G34" s="37">
        <f t="shared" si="6"/>
        <v>11.552406064601186</v>
      </c>
      <c r="H34" s="36">
        <f t="shared" si="6"/>
        <v>0.8971177217307447</v>
      </c>
      <c r="I34" s="36">
        <f t="shared" si="6"/>
        <v>0.06875494244793955</v>
      </c>
      <c r="J34" s="36">
        <f t="shared" si="6"/>
        <v>1.5693530848351962</v>
      </c>
      <c r="K34" s="36">
        <f t="shared" si="6"/>
        <v>0.8891908212560387</v>
      </c>
      <c r="L34" s="36">
        <f t="shared" si="6"/>
        <v>3.942471754669126</v>
      </c>
      <c r="M34" s="37">
        <f t="shared" si="6"/>
        <v>11.951658767772512</v>
      </c>
    </row>
    <row r="35" spans="1:13" s="99" customFormat="1" ht="12.75" customHeight="1">
      <c r="A35" s="92"/>
      <c r="B35" s="158"/>
      <c r="C35" s="40"/>
      <c r="D35" s="40"/>
      <c r="E35" s="40"/>
      <c r="F35" s="33"/>
      <c r="G35" s="35"/>
      <c r="H35" s="33"/>
      <c r="I35" s="34"/>
      <c r="J35" s="34"/>
      <c r="K35" s="34"/>
      <c r="L35" s="34"/>
      <c r="M35" s="35"/>
    </row>
    <row r="36" spans="1:13" s="99" customFormat="1" ht="15" customHeight="1">
      <c r="A36" s="88" t="s">
        <v>49</v>
      </c>
      <c r="B36" s="133">
        <v>4850</v>
      </c>
      <c r="C36" s="31">
        <v>1049</v>
      </c>
      <c r="D36" s="31">
        <v>3801</v>
      </c>
      <c r="E36" s="31">
        <v>2430</v>
      </c>
      <c r="F36" s="31">
        <v>1056</v>
      </c>
      <c r="G36" s="32">
        <v>316</v>
      </c>
      <c r="H36" s="33">
        <v>7421</v>
      </c>
      <c r="I36" s="34">
        <v>2287</v>
      </c>
      <c r="J36" s="34">
        <v>5134</v>
      </c>
      <c r="K36" s="34">
        <v>3760</v>
      </c>
      <c r="L36" s="34">
        <v>1187</v>
      </c>
      <c r="M36" s="35">
        <v>187</v>
      </c>
    </row>
    <row r="37" spans="1:13" s="99" customFormat="1" ht="15" customHeight="1">
      <c r="A37" s="73" t="s">
        <v>12</v>
      </c>
      <c r="B37" s="133">
        <f>B36/B36*100</f>
        <v>100</v>
      </c>
      <c r="C37" s="36">
        <f>C36/B36*100</f>
        <v>21.62886597938144</v>
      </c>
      <c r="D37" s="36">
        <f>D36/B36*100</f>
        <v>78.37113402061856</v>
      </c>
      <c r="E37" s="36">
        <f>E36/D36*100</f>
        <v>63.93054459352802</v>
      </c>
      <c r="F37" s="36">
        <f>F36/D36*100</f>
        <v>27.782162588792424</v>
      </c>
      <c r="G37" s="37">
        <f>G36/D36*100</f>
        <v>8.31360168376743</v>
      </c>
      <c r="H37" s="101">
        <f>H36/H36*100</f>
        <v>100</v>
      </c>
      <c r="I37" s="36">
        <f>I36/H36*100</f>
        <v>30.817949063468536</v>
      </c>
      <c r="J37" s="36">
        <f>J36/H36*100</f>
        <v>69.18205093653147</v>
      </c>
      <c r="K37" s="36">
        <f>K36/J36*100</f>
        <v>73.2372419166342</v>
      </c>
      <c r="L37" s="36">
        <f>L36/J36*100</f>
        <v>23.12037397740553</v>
      </c>
      <c r="M37" s="37">
        <f>M36/J36*100</f>
        <v>3.642384105960265</v>
      </c>
    </row>
    <row r="38" spans="1:13" s="99" customFormat="1" ht="15" customHeight="1">
      <c r="A38" s="73" t="s">
        <v>18</v>
      </c>
      <c r="B38" s="156">
        <f aca="true" t="shared" si="7" ref="B38:M38">+B36/B32*100</f>
        <v>6.003812730558788</v>
      </c>
      <c r="C38" s="36">
        <f t="shared" si="7"/>
        <v>78.16691505216096</v>
      </c>
      <c r="D38" s="36">
        <f t="shared" si="7"/>
        <v>4.7847432024169185</v>
      </c>
      <c r="E38" s="36">
        <f t="shared" si="7"/>
        <v>8.169440242057489</v>
      </c>
      <c r="F38" s="36">
        <f t="shared" si="7"/>
        <v>3.2826634337405576</v>
      </c>
      <c r="G38" s="37">
        <f t="shared" si="7"/>
        <v>1.8031383737517832</v>
      </c>
      <c r="H38" s="36">
        <f t="shared" si="7"/>
        <v>8.140096088454028</v>
      </c>
      <c r="I38" s="36">
        <f t="shared" si="7"/>
        <v>73.06709265175719</v>
      </c>
      <c r="J38" s="36">
        <f t="shared" si="7"/>
        <v>5.831705211504384</v>
      </c>
      <c r="K38" s="36">
        <f t="shared" si="7"/>
        <v>9.119573126364298</v>
      </c>
      <c r="L38" s="36">
        <f t="shared" si="7"/>
        <v>3.4710647132789423</v>
      </c>
      <c r="M38" s="37">
        <f t="shared" si="7"/>
        <v>1.4830676500912048</v>
      </c>
    </row>
    <row r="39" spans="1:13" s="99" customFormat="1" ht="15" customHeight="1">
      <c r="A39" s="73" t="s">
        <v>17</v>
      </c>
      <c r="B39" s="156">
        <f aca="true" t="shared" si="8" ref="B39:M39">+B36/B7</f>
        <v>0.07405710795541304</v>
      </c>
      <c r="C39" s="36">
        <f t="shared" si="8"/>
        <v>0.04744459520578924</v>
      </c>
      <c r="D39" s="36">
        <f t="shared" si="8"/>
        <v>0.08762102351313969</v>
      </c>
      <c r="E39" s="36">
        <f t="shared" si="8"/>
        <v>0.07152949487813494</v>
      </c>
      <c r="F39" s="36">
        <f t="shared" si="8"/>
        <v>0.13382334304904323</v>
      </c>
      <c r="G39" s="37">
        <f t="shared" si="8"/>
        <v>0.2083058668424522</v>
      </c>
      <c r="H39" s="36">
        <f t="shared" si="8"/>
        <v>0.07302624457543225</v>
      </c>
      <c r="I39" s="36">
        <f t="shared" si="8"/>
        <v>0.05023723750109832</v>
      </c>
      <c r="J39" s="36">
        <f t="shared" si="8"/>
        <v>0.09152004563523897</v>
      </c>
      <c r="K39" s="36">
        <f t="shared" si="8"/>
        <v>0.0810904071773637</v>
      </c>
      <c r="L39" s="36">
        <f t="shared" si="8"/>
        <v>0.1368457459073092</v>
      </c>
      <c r="M39" s="37">
        <f t="shared" si="8"/>
        <v>0.17725118483412322</v>
      </c>
    </row>
    <row r="40" spans="1:13" s="99" customFormat="1" ht="12.75" customHeight="1">
      <c r="A40" s="93"/>
      <c r="B40" s="133"/>
      <c r="C40" s="31"/>
      <c r="D40" s="31"/>
      <c r="E40" s="31"/>
      <c r="F40" s="31"/>
      <c r="G40" s="32"/>
      <c r="H40" s="33"/>
      <c r="I40" s="34"/>
      <c r="J40" s="34"/>
      <c r="K40" s="34"/>
      <c r="L40" s="34"/>
      <c r="M40" s="35"/>
    </row>
    <row r="41" spans="1:13" s="99" customFormat="1" ht="15" customHeight="1">
      <c r="A41" s="88" t="s">
        <v>50</v>
      </c>
      <c r="B41" s="133">
        <v>72167</v>
      </c>
      <c r="C41" s="31">
        <v>38</v>
      </c>
      <c r="D41" s="31">
        <v>72129</v>
      </c>
      <c r="E41" s="31">
        <v>26034</v>
      </c>
      <c r="F41" s="31">
        <v>29821</v>
      </c>
      <c r="G41" s="32">
        <v>16274</v>
      </c>
      <c r="H41" s="33">
        <v>77080</v>
      </c>
      <c r="I41" s="34">
        <v>31</v>
      </c>
      <c r="J41" s="34">
        <v>77049</v>
      </c>
      <c r="K41" s="34">
        <v>35534</v>
      </c>
      <c r="L41" s="34">
        <v>30584</v>
      </c>
      <c r="M41" s="35">
        <v>10931</v>
      </c>
    </row>
    <row r="42" spans="1:13" s="99" customFormat="1" ht="15" customHeight="1">
      <c r="A42" s="73" t="s">
        <v>12</v>
      </c>
      <c r="B42" s="133">
        <f>B41/B41*100</f>
        <v>100</v>
      </c>
      <c r="C42" s="36">
        <f>C41/B41*100</f>
        <v>0.05265564593235136</v>
      </c>
      <c r="D42" s="36">
        <f>D41/B41*100</f>
        <v>99.94734435406765</v>
      </c>
      <c r="E42" s="36">
        <f>E41/D41*100</f>
        <v>36.09366551595059</v>
      </c>
      <c r="F42" s="36">
        <f>F41/D41*100</f>
        <v>41.34398092306839</v>
      </c>
      <c r="G42" s="37">
        <f>G41/D41*100</f>
        <v>22.56235356098102</v>
      </c>
      <c r="H42" s="101">
        <f>H41/H41*100</f>
        <v>100</v>
      </c>
      <c r="I42" s="36">
        <f>I41/H41*100</f>
        <v>0.04021795537104307</v>
      </c>
      <c r="J42" s="36">
        <f>J41/H41*100</f>
        <v>99.95978204462895</v>
      </c>
      <c r="K42" s="36">
        <f>K41/J41*100</f>
        <v>46.11870368207245</v>
      </c>
      <c r="L42" s="36">
        <f>L41/J41*100</f>
        <v>39.69422056094174</v>
      </c>
      <c r="M42" s="37">
        <f>M41/J41*100</f>
        <v>14.187075756985815</v>
      </c>
    </row>
    <row r="43" spans="1:13" s="99" customFormat="1" ht="15" customHeight="1">
      <c r="A43" s="73" t="s">
        <v>16</v>
      </c>
      <c r="B43" s="156">
        <f aca="true" t="shared" si="9" ref="B43:M43">+B41/B32*100</f>
        <v>89.33549553118269</v>
      </c>
      <c r="C43" s="36">
        <f t="shared" si="9"/>
        <v>2.8315946348733236</v>
      </c>
      <c r="D43" s="36">
        <f t="shared" si="9"/>
        <v>90.79682779456193</v>
      </c>
      <c r="E43" s="36">
        <f t="shared" si="9"/>
        <v>87.523953605648</v>
      </c>
      <c r="F43" s="36">
        <f t="shared" si="9"/>
        <v>92.70104759240262</v>
      </c>
      <c r="G43" s="37">
        <f t="shared" si="9"/>
        <v>92.86162624821684</v>
      </c>
      <c r="H43" s="36">
        <f t="shared" si="9"/>
        <v>84.5490643441634</v>
      </c>
      <c r="I43" s="36">
        <f t="shared" si="9"/>
        <v>0.9904153354632588</v>
      </c>
      <c r="J43" s="36">
        <f t="shared" si="9"/>
        <v>87.5198782316325</v>
      </c>
      <c r="K43" s="36">
        <f t="shared" si="9"/>
        <v>86.18481688091195</v>
      </c>
      <c r="L43" s="36">
        <f t="shared" si="9"/>
        <v>89.43474573793023</v>
      </c>
      <c r="M43" s="37">
        <f t="shared" si="9"/>
        <v>86.69204536442224</v>
      </c>
    </row>
    <row r="44" spans="1:13" s="99" customFormat="1" ht="15" customHeight="1">
      <c r="A44" s="87" t="s">
        <v>17</v>
      </c>
      <c r="B44" s="104">
        <f aca="true" t="shared" si="10" ref="B44:M44">+B41/B7</f>
        <v>1.101954496869751</v>
      </c>
      <c r="C44" s="41">
        <f t="shared" si="10"/>
        <v>0.0017186793306196292</v>
      </c>
      <c r="D44" s="41">
        <f t="shared" si="10"/>
        <v>1.6627247579529738</v>
      </c>
      <c r="E44" s="41">
        <f t="shared" si="10"/>
        <v>0.7663369833980925</v>
      </c>
      <c r="F44" s="41">
        <f t="shared" si="10"/>
        <v>3.77911544797871</v>
      </c>
      <c r="G44" s="42">
        <f t="shared" si="10"/>
        <v>10.727752142386288</v>
      </c>
      <c r="H44" s="41">
        <f t="shared" si="10"/>
        <v>0.7585046397890199</v>
      </c>
      <c r="I44" s="41">
        <f t="shared" si="10"/>
        <v>0.000680959493893331</v>
      </c>
      <c r="J44" s="41">
        <f t="shared" si="10"/>
        <v>1.3734959088721321</v>
      </c>
      <c r="K44" s="41">
        <f t="shared" si="10"/>
        <v>0.766347481021394</v>
      </c>
      <c r="L44" s="41">
        <f t="shared" si="10"/>
        <v>3.525939589578049</v>
      </c>
      <c r="M44" s="42">
        <f t="shared" si="10"/>
        <v>10.361137440758293</v>
      </c>
    </row>
    <row r="45" spans="1:13" s="99" customFormat="1" ht="15" customHeight="1">
      <c r="A45" s="170" t="s">
        <v>53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</row>
    <row r="46" spans="1:13" s="99" customFormat="1" ht="15" customHeight="1">
      <c r="A46" s="94" t="s">
        <v>19</v>
      </c>
      <c r="B46" s="159"/>
      <c r="C46" s="43"/>
      <c r="D46" s="31">
        <v>103840</v>
      </c>
      <c r="E46" s="31">
        <v>40365</v>
      </c>
      <c r="F46" s="31">
        <v>42317</v>
      </c>
      <c r="G46" s="32">
        <v>21158</v>
      </c>
      <c r="H46" s="43"/>
      <c r="I46" s="44"/>
      <c r="J46" s="34">
        <v>100571</v>
      </c>
      <c r="K46" s="34">
        <v>49878</v>
      </c>
      <c r="L46" s="34">
        <v>38179</v>
      </c>
      <c r="M46" s="35">
        <v>12514</v>
      </c>
    </row>
    <row r="47" spans="1:13" s="99" customFormat="1" ht="15" customHeight="1">
      <c r="A47" s="73" t="s">
        <v>8</v>
      </c>
      <c r="B47" s="159"/>
      <c r="C47" s="43"/>
      <c r="D47" s="31">
        <f>+D46/$D$46*100</f>
        <v>100</v>
      </c>
      <c r="E47" s="36">
        <f>+E46/$D$46*100</f>
        <v>38.87230354391371</v>
      </c>
      <c r="F47" s="36">
        <f>+F46/$D$46*100</f>
        <v>40.7521186440678</v>
      </c>
      <c r="G47" s="37">
        <f>+G46/$D$46*100</f>
        <v>20.375577812018488</v>
      </c>
      <c r="H47" s="43"/>
      <c r="I47" s="44"/>
      <c r="J47" s="34">
        <f>J46/J46*100</f>
        <v>100</v>
      </c>
      <c r="K47" s="97">
        <f>K46/J46*100</f>
        <v>49.59481361426256</v>
      </c>
      <c r="L47" s="97">
        <f>L46/J46*100</f>
        <v>37.962235634526856</v>
      </c>
      <c r="M47" s="39">
        <f>M46/J46*100</f>
        <v>12.442950751210589</v>
      </c>
    </row>
    <row r="48" spans="1:13" s="99" customFormat="1" ht="15" customHeight="1">
      <c r="A48" s="93"/>
      <c r="B48" s="103"/>
      <c r="C48" s="33"/>
      <c r="D48" s="31"/>
      <c r="E48" s="31"/>
      <c r="F48" s="31"/>
      <c r="G48" s="32"/>
      <c r="H48" s="33"/>
      <c r="I48" s="34"/>
      <c r="J48" s="34"/>
      <c r="K48" s="34"/>
      <c r="L48" s="34"/>
      <c r="M48" s="35"/>
    </row>
    <row r="49" spans="1:13" s="99" customFormat="1" ht="15" customHeight="1">
      <c r="A49" s="94" t="s">
        <v>63</v>
      </c>
      <c r="B49" s="160"/>
      <c r="C49" s="45"/>
      <c r="D49" s="101">
        <v>149.8</v>
      </c>
      <c r="E49" s="101">
        <v>162.1</v>
      </c>
      <c r="F49" s="101">
        <v>147.2</v>
      </c>
      <c r="G49" s="117">
        <v>135.1</v>
      </c>
      <c r="H49" s="118"/>
      <c r="I49" s="119"/>
      <c r="J49" s="120">
        <v>136</v>
      </c>
      <c r="K49" s="120">
        <v>146</v>
      </c>
      <c r="L49" s="120">
        <v>129.52</v>
      </c>
      <c r="M49" s="102">
        <v>119</v>
      </c>
    </row>
    <row r="50" spans="1:13" s="99" customFormat="1" ht="15" customHeight="1">
      <c r="A50" s="95"/>
      <c r="B50" s="103"/>
      <c r="C50" s="33"/>
      <c r="D50" s="33"/>
      <c r="E50" s="33"/>
      <c r="F50" s="33"/>
      <c r="G50" s="35"/>
      <c r="H50" s="33"/>
      <c r="I50" s="34"/>
      <c r="J50" s="34"/>
      <c r="K50" s="34"/>
      <c r="L50" s="34"/>
      <c r="M50" s="35"/>
    </row>
    <row r="51" spans="1:13" s="99" customFormat="1" ht="15" customHeight="1">
      <c r="A51" s="94" t="s">
        <v>20</v>
      </c>
      <c r="B51" s="133"/>
      <c r="C51" s="31"/>
      <c r="D51" s="31"/>
      <c r="E51" s="31"/>
      <c r="F51" s="31"/>
      <c r="G51" s="32"/>
      <c r="H51" s="33"/>
      <c r="I51" s="34"/>
      <c r="J51" s="34"/>
      <c r="K51" s="34"/>
      <c r="L51" s="34"/>
      <c r="M51" s="35"/>
    </row>
    <row r="52" spans="1:13" s="99" customFormat="1" ht="15" customHeight="1">
      <c r="A52" s="73" t="s">
        <v>79</v>
      </c>
      <c r="B52" s="159"/>
      <c r="C52" s="43"/>
      <c r="D52" s="31">
        <v>30212</v>
      </c>
      <c r="E52" s="31">
        <v>22802</v>
      </c>
      <c r="F52" s="31">
        <v>6159</v>
      </c>
      <c r="G52" s="32">
        <v>1251</v>
      </c>
      <c r="H52" s="43"/>
      <c r="I52" s="44"/>
      <c r="J52" s="34">
        <v>44099</v>
      </c>
      <c r="K52" s="34">
        <v>35694</v>
      </c>
      <c r="L52" s="34">
        <v>7493</v>
      </c>
      <c r="M52" s="35">
        <v>912</v>
      </c>
    </row>
    <row r="53" spans="1:13" s="99" customFormat="1" ht="15" customHeight="1">
      <c r="A53" s="73" t="s">
        <v>82</v>
      </c>
      <c r="B53" s="159"/>
      <c r="C53" s="43"/>
      <c r="D53" s="36">
        <f>+D52/D7*100</f>
        <v>69.64499769479022</v>
      </c>
      <c r="E53" s="36">
        <f>+E52/E7*100</f>
        <v>67.11998116095607</v>
      </c>
      <c r="F53" s="36">
        <f>+F52/F7*100</f>
        <v>78.05094411354709</v>
      </c>
      <c r="G53" s="37">
        <f>+G52/G7*100</f>
        <v>82.4653922214898</v>
      </c>
      <c r="H53" s="43"/>
      <c r="I53" s="44"/>
      <c r="J53" s="36">
        <f>+J52/J7*100</f>
        <v>78.61204699003513</v>
      </c>
      <c r="K53" s="36">
        <f>+K52/K7*100</f>
        <v>76.97981366459628</v>
      </c>
      <c r="L53" s="36">
        <f>+L52/L7*100</f>
        <v>86.38459764814388</v>
      </c>
      <c r="M53" s="37">
        <f>+M52/M7*100</f>
        <v>86.44549763033176</v>
      </c>
    </row>
    <row r="54" spans="1:13" s="99" customFormat="1" ht="15" customHeight="1">
      <c r="A54" s="73" t="s">
        <v>83</v>
      </c>
      <c r="B54" s="159"/>
      <c r="C54" s="43"/>
      <c r="D54" s="31">
        <v>42974</v>
      </c>
      <c r="E54" s="31">
        <v>15598</v>
      </c>
      <c r="F54" s="31">
        <v>17633</v>
      </c>
      <c r="G54" s="32">
        <v>9743</v>
      </c>
      <c r="H54" s="43"/>
      <c r="I54" s="44"/>
      <c r="J54" s="34">
        <v>58025</v>
      </c>
      <c r="K54" s="34">
        <v>26657</v>
      </c>
      <c r="L54" s="34">
        <v>23113</v>
      </c>
      <c r="M54" s="35">
        <v>8255</v>
      </c>
    </row>
    <row r="55" spans="1:13" s="99" customFormat="1" ht="15" customHeight="1">
      <c r="A55" s="73" t="s">
        <v>84</v>
      </c>
      <c r="B55" s="159"/>
      <c r="C55" s="43"/>
      <c r="D55" s="36">
        <f>+D54/D41*100</f>
        <v>59.57936474926867</v>
      </c>
      <c r="E55" s="36">
        <f>+E54/E41*100</f>
        <v>59.913958669432276</v>
      </c>
      <c r="F55" s="36">
        <f>+F54/F41*100</f>
        <v>59.12947251936554</v>
      </c>
      <c r="G55" s="37">
        <f>+G54/G41*100</f>
        <v>59.86850190487895</v>
      </c>
      <c r="H55" s="43"/>
      <c r="I55" s="44"/>
      <c r="J55" s="36">
        <f>+J54/J41*100</f>
        <v>75.30921880880997</v>
      </c>
      <c r="K55" s="36">
        <f>+K54/K41*100</f>
        <v>75.01829233973096</v>
      </c>
      <c r="L55" s="36">
        <f>+L54/L41*100</f>
        <v>75.5721946115616</v>
      </c>
      <c r="M55" s="37">
        <f>+M54/M41*100</f>
        <v>75.5191656756015</v>
      </c>
    </row>
    <row r="56" spans="1:13" s="99" customFormat="1" ht="9" customHeight="1">
      <c r="A56" s="73"/>
      <c r="B56" s="103"/>
      <c r="C56" s="33"/>
      <c r="D56" s="36"/>
      <c r="E56" s="36"/>
      <c r="F56" s="36"/>
      <c r="G56" s="37"/>
      <c r="H56" s="33"/>
      <c r="I56" s="34"/>
      <c r="J56" s="34"/>
      <c r="K56" s="34"/>
      <c r="L56" s="34"/>
      <c r="M56" s="35"/>
    </row>
    <row r="57" spans="1:13" s="99" customFormat="1" ht="15" customHeight="1">
      <c r="A57" s="88" t="s">
        <v>51</v>
      </c>
      <c r="B57" s="103"/>
      <c r="C57" s="33"/>
      <c r="D57" s="33"/>
      <c r="E57" s="33"/>
      <c r="F57" s="33"/>
      <c r="G57" s="35"/>
      <c r="H57" s="33"/>
      <c r="I57" s="34"/>
      <c r="J57" s="34"/>
      <c r="K57" s="34"/>
      <c r="L57" s="34"/>
      <c r="M57" s="35"/>
    </row>
    <row r="58" spans="1:13" s="99" customFormat="1" ht="15" customHeight="1">
      <c r="A58" s="96" t="s">
        <v>36</v>
      </c>
      <c r="B58" s="103"/>
      <c r="C58" s="33"/>
      <c r="D58" s="33"/>
      <c r="E58" s="33"/>
      <c r="F58" s="33"/>
      <c r="G58" s="35"/>
      <c r="H58" s="33"/>
      <c r="I58" s="34"/>
      <c r="J58" s="34"/>
      <c r="K58" s="34"/>
      <c r="L58" s="34"/>
      <c r="M58" s="35"/>
    </row>
    <row r="59" spans="1:13" s="99" customFormat="1" ht="15" customHeight="1">
      <c r="A59" s="73" t="s">
        <v>79</v>
      </c>
      <c r="B59" s="133">
        <v>25615</v>
      </c>
      <c r="C59" s="31">
        <v>3265</v>
      </c>
      <c r="D59" s="31">
        <v>22350</v>
      </c>
      <c r="E59" s="31">
        <v>15434</v>
      </c>
      <c r="F59" s="31">
        <v>5637</v>
      </c>
      <c r="G59" s="32">
        <v>1279</v>
      </c>
      <c r="H59" s="33">
        <v>34759</v>
      </c>
      <c r="I59" s="34">
        <v>7108</v>
      </c>
      <c r="J59" s="34">
        <v>27651</v>
      </c>
      <c r="K59" s="34">
        <v>21194</v>
      </c>
      <c r="L59" s="34">
        <v>5668</v>
      </c>
      <c r="M59" s="35">
        <v>789</v>
      </c>
    </row>
    <row r="60" spans="1:13" s="99" customFormat="1" ht="15" customHeight="1">
      <c r="A60" s="73" t="s">
        <v>69</v>
      </c>
      <c r="B60" s="156">
        <f aca="true" t="shared" si="11" ref="B60:M60">+B59/B7*100</f>
        <v>39.11284165521454</v>
      </c>
      <c r="C60" s="36">
        <f t="shared" si="11"/>
        <v>14.767073722297603</v>
      </c>
      <c r="D60" s="36">
        <f t="shared" si="11"/>
        <v>51.521438450899026</v>
      </c>
      <c r="E60" s="36">
        <f t="shared" si="11"/>
        <v>45.43153184975863</v>
      </c>
      <c r="F60" s="36">
        <f t="shared" si="11"/>
        <v>71.43581295146369</v>
      </c>
      <c r="G60" s="37">
        <f t="shared" si="11"/>
        <v>84.31114040870138</v>
      </c>
      <c r="H60" s="36">
        <f t="shared" si="11"/>
        <v>34.20454433630844</v>
      </c>
      <c r="I60" s="36">
        <f t="shared" si="11"/>
        <v>15.613742201915473</v>
      </c>
      <c r="J60" s="36">
        <f t="shared" si="11"/>
        <v>49.29140595753784</v>
      </c>
      <c r="K60" s="36">
        <f t="shared" si="11"/>
        <v>45.70824706694272</v>
      </c>
      <c r="L60" s="36">
        <f t="shared" si="11"/>
        <v>65.34470832372608</v>
      </c>
      <c r="M60" s="37">
        <f t="shared" si="11"/>
        <v>74.7867298578199</v>
      </c>
    </row>
    <row r="61" spans="1:13" s="99" customFormat="1" ht="15" customHeight="1">
      <c r="A61" s="73" t="s">
        <v>80</v>
      </c>
      <c r="B61" s="133">
        <v>75304</v>
      </c>
      <c r="C61" s="31">
        <v>23419</v>
      </c>
      <c r="D61" s="31">
        <v>51885</v>
      </c>
      <c r="E61" s="31">
        <v>30155</v>
      </c>
      <c r="F61" s="31">
        <v>16286</v>
      </c>
      <c r="G61" s="32">
        <v>5444</v>
      </c>
      <c r="H61" s="33">
        <v>66257</v>
      </c>
      <c r="I61" s="34">
        <v>11151</v>
      </c>
      <c r="J61" s="34">
        <v>55106</v>
      </c>
      <c r="K61" s="34">
        <v>38000</v>
      </c>
      <c r="L61" s="34">
        <v>14250</v>
      </c>
      <c r="M61" s="35">
        <v>2856</v>
      </c>
    </row>
    <row r="62" spans="1:13" s="99" customFormat="1" ht="15" customHeight="1">
      <c r="A62" s="73" t="s">
        <v>68</v>
      </c>
      <c r="B62" s="133">
        <f>B61/B61*100</f>
        <v>100</v>
      </c>
      <c r="C62" s="36">
        <f>C61/B61*100</f>
        <v>31.099277594815682</v>
      </c>
      <c r="D62" s="36">
        <f>D61/B61*100</f>
        <v>68.90072240518433</v>
      </c>
      <c r="E62" s="36">
        <f>E61/D61*100</f>
        <v>58.11891683530885</v>
      </c>
      <c r="F62" s="36">
        <f>F61/D61*100</f>
        <v>31.38864797147538</v>
      </c>
      <c r="G62" s="37">
        <f>G61/D61*100</f>
        <v>10.492435193215766</v>
      </c>
      <c r="H62" s="101">
        <f>H61/H61*100</f>
        <v>100</v>
      </c>
      <c r="I62" s="36">
        <f>I61/H61*100</f>
        <v>16.829919857524487</v>
      </c>
      <c r="J62" s="36">
        <f>J61/H61*100</f>
        <v>83.17008014247551</v>
      </c>
      <c r="K62" s="36">
        <f>K61/J61*100</f>
        <v>68.9580082023736</v>
      </c>
      <c r="L62" s="36">
        <f>L61/J61*100</f>
        <v>25.859253075890106</v>
      </c>
      <c r="M62" s="37">
        <f>M61/J61*100</f>
        <v>5.18273872173629</v>
      </c>
    </row>
    <row r="63" spans="1:13" s="99" customFormat="1" ht="14.25" customHeight="1">
      <c r="A63" s="73" t="s">
        <v>81</v>
      </c>
      <c r="B63" s="156">
        <f aca="true" t="shared" si="12" ref="B63:M63">+B61/B7</f>
        <v>1.149854939685448</v>
      </c>
      <c r="C63" s="36">
        <f t="shared" si="12"/>
        <v>1.0592039800995026</v>
      </c>
      <c r="D63" s="36">
        <f t="shared" si="12"/>
        <v>1.196058091286307</v>
      </c>
      <c r="E63" s="36">
        <f t="shared" si="12"/>
        <v>0.887642764629695</v>
      </c>
      <c r="F63" s="36">
        <f t="shared" si="12"/>
        <v>2.0638702319097706</v>
      </c>
      <c r="G63" s="37">
        <f t="shared" si="12"/>
        <v>3.5886618325642714</v>
      </c>
      <c r="H63" s="36">
        <f t="shared" si="12"/>
        <v>0.6520010627724584</v>
      </c>
      <c r="I63" s="36">
        <f t="shared" si="12"/>
        <v>0.24494771988401723</v>
      </c>
      <c r="J63" s="36">
        <f t="shared" si="12"/>
        <v>0.9823341711677986</v>
      </c>
      <c r="K63" s="36">
        <f t="shared" si="12"/>
        <v>0.8195307108350587</v>
      </c>
      <c r="L63" s="36">
        <f t="shared" si="12"/>
        <v>1.6428406732764584</v>
      </c>
      <c r="M63" s="37">
        <f t="shared" si="12"/>
        <v>2.7071090047393365</v>
      </c>
    </row>
    <row r="64" spans="1:13" s="99" customFormat="1" ht="18" customHeight="1">
      <c r="A64" s="88" t="s">
        <v>85</v>
      </c>
      <c r="B64" s="103"/>
      <c r="C64" s="33"/>
      <c r="D64" s="33"/>
      <c r="E64" s="33"/>
      <c r="F64" s="33"/>
      <c r="G64" s="35"/>
      <c r="H64" s="33"/>
      <c r="I64" s="34"/>
      <c r="J64" s="34"/>
      <c r="K64" s="34"/>
      <c r="L64" s="34"/>
      <c r="M64" s="35"/>
    </row>
    <row r="65" spans="1:13" s="99" customFormat="1" ht="15" customHeight="1">
      <c r="A65" s="73" t="s">
        <v>71</v>
      </c>
      <c r="B65" s="133">
        <v>18826</v>
      </c>
      <c r="C65" s="31">
        <v>4769</v>
      </c>
      <c r="D65" s="31">
        <v>14057</v>
      </c>
      <c r="E65" s="31">
        <v>10626</v>
      </c>
      <c r="F65" s="31">
        <v>2841</v>
      </c>
      <c r="G65" s="32">
        <v>590</v>
      </c>
      <c r="H65" s="33">
        <v>32269</v>
      </c>
      <c r="I65" s="34">
        <v>9959</v>
      </c>
      <c r="J65" s="34">
        <v>22310</v>
      </c>
      <c r="K65" s="34">
        <v>18624</v>
      </c>
      <c r="L65" s="34">
        <v>3338</v>
      </c>
      <c r="M65" s="35">
        <v>348</v>
      </c>
    </row>
    <row r="66" spans="1:13" s="99" customFormat="1" ht="15" customHeight="1">
      <c r="A66" s="73" t="s">
        <v>69</v>
      </c>
      <c r="B66" s="156">
        <f aca="true" t="shared" si="13" ref="B66:M66">+B65/B7*100</f>
        <v>28.7463734921362</v>
      </c>
      <c r="C66" s="36">
        <f t="shared" si="13"/>
        <v>21.569425599276347</v>
      </c>
      <c r="D66" s="36">
        <f t="shared" si="13"/>
        <v>32.40433379437529</v>
      </c>
      <c r="E66" s="36">
        <f t="shared" si="13"/>
        <v>31.27870010596962</v>
      </c>
      <c r="F66" s="36">
        <f t="shared" si="13"/>
        <v>36.003041439614755</v>
      </c>
      <c r="G66" s="37">
        <f t="shared" si="13"/>
        <v>38.89255108767304</v>
      </c>
      <c r="H66" s="36">
        <f t="shared" si="13"/>
        <v>31.75426339044095</v>
      </c>
      <c r="I66" s="36">
        <f t="shared" si="13"/>
        <v>21.87637290220543</v>
      </c>
      <c r="J66" s="36">
        <f t="shared" si="13"/>
        <v>39.77039770397704</v>
      </c>
      <c r="K66" s="36">
        <f t="shared" si="13"/>
        <v>40.165631469979296</v>
      </c>
      <c r="L66" s="36">
        <f t="shared" si="13"/>
        <v>38.48282222734609</v>
      </c>
      <c r="M66" s="37">
        <f t="shared" si="13"/>
        <v>32.98578199052133</v>
      </c>
    </row>
    <row r="67" spans="1:13" s="99" customFormat="1" ht="15" customHeight="1">
      <c r="A67" s="73" t="s">
        <v>78</v>
      </c>
      <c r="B67" s="133">
        <v>45893</v>
      </c>
      <c r="C67" s="31">
        <v>10359</v>
      </c>
      <c r="D67" s="31">
        <v>35534</v>
      </c>
      <c r="E67" s="31">
        <v>25867</v>
      </c>
      <c r="F67" s="31">
        <v>7875</v>
      </c>
      <c r="G67" s="32">
        <v>1792</v>
      </c>
      <c r="H67" s="33">
        <v>79923</v>
      </c>
      <c r="I67" s="34">
        <v>22516</v>
      </c>
      <c r="J67" s="34">
        <v>57407</v>
      </c>
      <c r="K67" s="34">
        <v>46861</v>
      </c>
      <c r="L67" s="34">
        <v>9514</v>
      </c>
      <c r="M67" s="35">
        <v>1032</v>
      </c>
    </row>
    <row r="68" spans="1:13" s="99" customFormat="1" ht="15" customHeight="1">
      <c r="A68" s="73" t="s">
        <v>70</v>
      </c>
      <c r="B68" s="133">
        <f>B67/B67*100</f>
        <v>100</v>
      </c>
      <c r="C68" s="36">
        <f>C67/B67*100</f>
        <v>22.57206981456867</v>
      </c>
      <c r="D68" s="36">
        <f>D67/B67*100</f>
        <v>77.42793018543132</v>
      </c>
      <c r="E68" s="36">
        <f>E67/D67*100</f>
        <v>72.79506951089097</v>
      </c>
      <c r="F68" s="36">
        <f>F67/D67*100</f>
        <v>22.16187313558845</v>
      </c>
      <c r="G68" s="37">
        <f>G67/D67*100</f>
        <v>5.043057353520572</v>
      </c>
      <c r="H68" s="101">
        <f>H67/H67*100</f>
        <v>100</v>
      </c>
      <c r="I68" s="36">
        <f>I67/H67*100</f>
        <v>28.17211566132403</v>
      </c>
      <c r="J68" s="36">
        <f>J67/H67*100</f>
        <v>71.82788433867597</v>
      </c>
      <c r="K68" s="36">
        <f>K67/J67*100</f>
        <v>81.62941801522462</v>
      </c>
      <c r="L68" s="36">
        <f>L67/J67*100</f>
        <v>16.572891807619282</v>
      </c>
      <c r="M68" s="37">
        <f>M67/J67*100</f>
        <v>1.797690177156096</v>
      </c>
    </row>
    <row r="69" spans="1:13" s="99" customFormat="1" ht="15" customHeight="1">
      <c r="A69" s="73" t="s">
        <v>77</v>
      </c>
      <c r="B69" s="156">
        <f aca="true" t="shared" si="14" ref="B69:M69">+B67/B7</f>
        <v>0.7007634753397465</v>
      </c>
      <c r="C69" s="36">
        <f t="shared" si="14"/>
        <v>0.46852103120759836</v>
      </c>
      <c r="D69" s="36">
        <f t="shared" si="14"/>
        <v>0.8191332411249423</v>
      </c>
      <c r="E69" s="36">
        <f t="shared" si="14"/>
        <v>0.7614211703756034</v>
      </c>
      <c r="F69" s="36">
        <f t="shared" si="14"/>
        <v>0.997972373590166</v>
      </c>
      <c r="G69" s="37">
        <f t="shared" si="14"/>
        <v>1.1812788398154253</v>
      </c>
      <c r="H69" s="36">
        <f t="shared" si="14"/>
        <v>0.7864811407091054</v>
      </c>
      <c r="I69" s="36">
        <f t="shared" si="14"/>
        <v>0.4945962569194271</v>
      </c>
      <c r="J69" s="36">
        <f t="shared" si="14"/>
        <v>1.0233524074371179</v>
      </c>
      <c r="K69" s="36">
        <f t="shared" si="14"/>
        <v>1.0106323326432023</v>
      </c>
      <c r="L69" s="36">
        <f t="shared" si="14"/>
        <v>1.0968411344247175</v>
      </c>
      <c r="M69" s="37">
        <f t="shared" si="14"/>
        <v>0.9781990521327014</v>
      </c>
    </row>
    <row r="70" spans="1:13" s="99" customFormat="1" ht="10.5" customHeight="1">
      <c r="A70" s="73"/>
      <c r="B70" s="156"/>
      <c r="C70" s="36"/>
      <c r="D70" s="36"/>
      <c r="E70" s="36"/>
      <c r="F70" s="36"/>
      <c r="G70" s="37"/>
      <c r="H70" s="36"/>
      <c r="I70" s="36"/>
      <c r="J70" s="36"/>
      <c r="K70" s="36"/>
      <c r="L70" s="36"/>
      <c r="M70" s="37"/>
    </row>
    <row r="71" spans="1:13" s="99" customFormat="1" ht="15" customHeight="1">
      <c r="A71" s="88" t="s">
        <v>86</v>
      </c>
      <c r="B71" s="103"/>
      <c r="C71" s="33"/>
      <c r="D71" s="33"/>
      <c r="E71" s="33"/>
      <c r="F71" s="33"/>
      <c r="G71" s="35"/>
      <c r="H71" s="33"/>
      <c r="I71" s="34"/>
      <c r="J71" s="34"/>
      <c r="K71" s="34"/>
      <c r="L71" s="34"/>
      <c r="M71" s="35"/>
    </row>
    <row r="72" spans="1:13" s="99" customFormat="1" ht="15" customHeight="1">
      <c r="A72" s="73" t="s">
        <v>71</v>
      </c>
      <c r="B72" s="133">
        <v>41769</v>
      </c>
      <c r="C72" s="31">
        <v>10488</v>
      </c>
      <c r="D72" s="31">
        <v>31281</v>
      </c>
      <c r="E72" s="31">
        <v>23537</v>
      </c>
      <c r="F72" s="31">
        <v>6439</v>
      </c>
      <c r="G72" s="32">
        <v>1305</v>
      </c>
      <c r="H72" s="33">
        <v>52497</v>
      </c>
      <c r="I72" s="34">
        <v>15955</v>
      </c>
      <c r="J72" s="34">
        <v>36542</v>
      </c>
      <c r="K72" s="34">
        <v>29449</v>
      </c>
      <c r="L72" s="34">
        <v>6341</v>
      </c>
      <c r="M72" s="35">
        <v>752</v>
      </c>
    </row>
    <row r="73" spans="1:13" s="99" customFormat="1" ht="15" customHeight="1">
      <c r="A73" s="73" t="s">
        <v>72</v>
      </c>
      <c r="B73" s="156">
        <f aca="true" t="shared" si="15" ref="B73:M73">+B72/B7*100</f>
        <v>63.7792029317453</v>
      </c>
      <c r="C73" s="36">
        <f t="shared" si="15"/>
        <v>47.43554952510176</v>
      </c>
      <c r="D73" s="36">
        <f t="shared" si="15"/>
        <v>72.10926694329184</v>
      </c>
      <c r="E73" s="36">
        <f t="shared" si="15"/>
        <v>69.28352761097374</v>
      </c>
      <c r="F73" s="36">
        <f t="shared" si="15"/>
        <v>81.59929033075656</v>
      </c>
      <c r="G73" s="37">
        <f t="shared" si="15"/>
        <v>86.02504943968358</v>
      </c>
      <c r="H73" s="36">
        <f t="shared" si="15"/>
        <v>51.65959791775322</v>
      </c>
      <c r="I73" s="36">
        <f t="shared" si="15"/>
        <v>35.04744750021966</v>
      </c>
      <c r="J73" s="36">
        <f t="shared" si="15"/>
        <v>65.14073836390538</v>
      </c>
      <c r="K73" s="36">
        <f t="shared" si="15"/>
        <v>63.51147342995169</v>
      </c>
      <c r="L73" s="36">
        <f t="shared" si="15"/>
        <v>73.1035277841826</v>
      </c>
      <c r="M73" s="37">
        <f t="shared" si="15"/>
        <v>71.27962085308057</v>
      </c>
    </row>
    <row r="74" spans="1:13" s="99" customFormat="1" ht="15" customHeight="1">
      <c r="A74" s="73" t="s">
        <v>76</v>
      </c>
      <c r="B74" s="133">
        <v>270821</v>
      </c>
      <c r="C74" s="31">
        <v>50926</v>
      </c>
      <c r="D74" s="31">
        <v>219895</v>
      </c>
      <c r="E74" s="31">
        <v>143730</v>
      </c>
      <c r="F74" s="31">
        <v>58514</v>
      </c>
      <c r="G74" s="32">
        <v>17651</v>
      </c>
      <c r="H74" s="33">
        <v>351815</v>
      </c>
      <c r="I74" s="34">
        <v>86511</v>
      </c>
      <c r="J74" s="34">
        <v>265304</v>
      </c>
      <c r="K74" s="34">
        <v>197583</v>
      </c>
      <c r="L74" s="34">
        <v>58408</v>
      </c>
      <c r="M74" s="35">
        <v>9313</v>
      </c>
    </row>
    <row r="75" spans="1:13" s="99" customFormat="1" ht="15" customHeight="1">
      <c r="A75" s="73" t="s">
        <v>68</v>
      </c>
      <c r="B75" s="133">
        <f>B74/B74*100</f>
        <v>100</v>
      </c>
      <c r="C75" s="36">
        <f>C74/B74*100</f>
        <v>18.804302472851074</v>
      </c>
      <c r="D75" s="36">
        <f>D74/B74*100</f>
        <v>81.19569752714892</v>
      </c>
      <c r="E75" s="36">
        <f>E74/D74*100</f>
        <v>65.36301416585188</v>
      </c>
      <c r="F75" s="36">
        <f>F74/D74*100</f>
        <v>26.609972941631234</v>
      </c>
      <c r="G75" s="37">
        <f>G74/D74*100</f>
        <v>8.027012892516883</v>
      </c>
      <c r="H75" s="101">
        <f>H74/H74*100</f>
        <v>100</v>
      </c>
      <c r="I75" s="36">
        <f>I74/H74*100</f>
        <v>24.589912311868453</v>
      </c>
      <c r="J75" s="36">
        <f>J74/H74*100</f>
        <v>75.41008768813154</v>
      </c>
      <c r="K75" s="36">
        <f>K74/J74*100</f>
        <v>74.47418810119711</v>
      </c>
      <c r="L75" s="36">
        <f>L74/J74*100</f>
        <v>22.015499200916686</v>
      </c>
      <c r="M75" s="37">
        <f>M74/J74*100</f>
        <v>3.5103126978861985</v>
      </c>
    </row>
    <row r="76" spans="1:13" s="99" customFormat="1" ht="15" customHeight="1">
      <c r="A76" s="73" t="s">
        <v>75</v>
      </c>
      <c r="B76" s="156">
        <f aca="true" t="shared" si="16" ref="B76:M76">+B74/B7</f>
        <v>4.135303099709879</v>
      </c>
      <c r="C76" s="36">
        <f t="shared" si="16"/>
        <v>2.3033016734509273</v>
      </c>
      <c r="D76" s="36">
        <f t="shared" si="16"/>
        <v>5.0690410327339785</v>
      </c>
      <c r="E76" s="36">
        <f t="shared" si="16"/>
        <v>4.230837160014129</v>
      </c>
      <c r="F76" s="36">
        <f t="shared" si="16"/>
        <v>7.415283234064123</v>
      </c>
      <c r="G76" s="37">
        <f t="shared" si="16"/>
        <v>11.635464733025708</v>
      </c>
      <c r="H76" s="36">
        <f t="shared" si="16"/>
        <v>3.4620304858247803</v>
      </c>
      <c r="I76" s="36">
        <f t="shared" si="16"/>
        <v>1.900338283103418</v>
      </c>
      <c r="J76" s="36">
        <f t="shared" si="16"/>
        <v>4.72937946770772</v>
      </c>
      <c r="K76" s="36">
        <f t="shared" si="16"/>
        <v>4.261193064182194</v>
      </c>
      <c r="L76" s="36">
        <f t="shared" si="16"/>
        <v>6.7336868803320264</v>
      </c>
      <c r="M76" s="37">
        <f t="shared" si="16"/>
        <v>8.827488151658768</v>
      </c>
    </row>
    <row r="77" spans="1:13" s="99" customFormat="1" ht="18" customHeight="1">
      <c r="A77" s="88" t="s">
        <v>87</v>
      </c>
      <c r="B77" s="133"/>
      <c r="C77" s="31"/>
      <c r="D77" s="31"/>
      <c r="E77" s="31"/>
      <c r="F77" s="31"/>
      <c r="G77" s="32"/>
      <c r="H77" s="33"/>
      <c r="I77" s="34"/>
      <c r="J77" s="34"/>
      <c r="K77" s="34"/>
      <c r="L77" s="34"/>
      <c r="M77" s="35"/>
    </row>
    <row r="78" spans="1:13" s="99" customFormat="1" ht="15" customHeight="1">
      <c r="A78" s="73" t="s">
        <v>71</v>
      </c>
      <c r="B78" s="133">
        <v>20057</v>
      </c>
      <c r="C78" s="31">
        <v>3820</v>
      </c>
      <c r="D78" s="31">
        <v>16237</v>
      </c>
      <c r="E78" s="31">
        <v>11451</v>
      </c>
      <c r="F78" s="31">
        <v>3874</v>
      </c>
      <c r="G78" s="32">
        <v>912</v>
      </c>
      <c r="H78" s="33">
        <v>26030</v>
      </c>
      <c r="I78" s="34">
        <v>6715</v>
      </c>
      <c r="J78" s="34">
        <v>19315</v>
      </c>
      <c r="K78" s="34">
        <v>14767</v>
      </c>
      <c r="L78" s="34">
        <v>4004</v>
      </c>
      <c r="M78" s="35">
        <v>544</v>
      </c>
    </row>
    <row r="79" spans="1:13" s="99" customFormat="1" ht="15" customHeight="1">
      <c r="A79" s="73" t="s">
        <v>72</v>
      </c>
      <c r="B79" s="156">
        <f aca="true" t="shared" si="17" ref="B79:M79">+B78/B7*100</f>
        <v>30.62604977859215</v>
      </c>
      <c r="C79" s="36">
        <f t="shared" si="17"/>
        <v>17.27725011307101</v>
      </c>
      <c r="D79" s="36">
        <f t="shared" si="17"/>
        <v>37.42969110189027</v>
      </c>
      <c r="E79" s="36">
        <f t="shared" si="17"/>
        <v>33.707170611091485</v>
      </c>
      <c r="F79" s="36">
        <f t="shared" si="17"/>
        <v>49.093904448105434</v>
      </c>
      <c r="G79" s="37">
        <f t="shared" si="17"/>
        <v>60.11865524060646</v>
      </c>
      <c r="H79" s="36">
        <f t="shared" si="17"/>
        <v>25.614784345755304</v>
      </c>
      <c r="I79" s="36">
        <f t="shared" si="17"/>
        <v>14.750461295141024</v>
      </c>
      <c r="J79" s="36">
        <f t="shared" si="17"/>
        <v>34.431431270834445</v>
      </c>
      <c r="K79" s="36">
        <f t="shared" si="17"/>
        <v>31.84739475500345</v>
      </c>
      <c r="L79" s="36">
        <f t="shared" si="17"/>
        <v>46.160940742448695</v>
      </c>
      <c r="M79" s="37">
        <f t="shared" si="17"/>
        <v>51.56398104265403</v>
      </c>
    </row>
    <row r="80" spans="1:13" s="99" customFormat="1" ht="15" customHeight="1">
      <c r="A80" s="73" t="s">
        <v>73</v>
      </c>
      <c r="B80" s="133">
        <v>74691</v>
      </c>
      <c r="C80" s="31">
        <v>14190</v>
      </c>
      <c r="D80" s="31">
        <v>60501</v>
      </c>
      <c r="E80" s="31">
        <v>39019</v>
      </c>
      <c r="F80" s="31">
        <v>16210</v>
      </c>
      <c r="G80" s="32">
        <v>5272</v>
      </c>
      <c r="H80" s="33">
        <v>128278</v>
      </c>
      <c r="I80" s="34">
        <v>29060</v>
      </c>
      <c r="J80" s="34">
        <v>99218</v>
      </c>
      <c r="K80" s="34">
        <v>70760</v>
      </c>
      <c r="L80" s="34">
        <v>24116</v>
      </c>
      <c r="M80" s="35">
        <v>4342</v>
      </c>
    </row>
    <row r="81" spans="1:13" s="99" customFormat="1" ht="15" customHeight="1">
      <c r="A81" s="73" t="s">
        <v>68</v>
      </c>
      <c r="B81" s="133">
        <f>B80/B80*100</f>
        <v>100</v>
      </c>
      <c r="C81" s="36">
        <f>C80/B80*100</f>
        <v>18.998272884283246</v>
      </c>
      <c r="D81" s="36">
        <f>D80/B80*100</f>
        <v>81.00172711571675</v>
      </c>
      <c r="E81" s="36">
        <f>E80/D80*100</f>
        <v>64.49314887357234</v>
      </c>
      <c r="F81" s="36">
        <f>F80/D80*100</f>
        <v>26.792945571147587</v>
      </c>
      <c r="G81" s="37">
        <f>G80/D80*100</f>
        <v>8.713905555280078</v>
      </c>
      <c r="H81" s="101">
        <f>H80/H80*100</f>
        <v>100</v>
      </c>
      <c r="I81" s="36">
        <f>I80/H80*100</f>
        <v>22.653923509876986</v>
      </c>
      <c r="J81" s="36">
        <f>J80/H80*100</f>
        <v>77.34607649012301</v>
      </c>
      <c r="K81" s="36">
        <f>K80/J80*100</f>
        <v>71.31770444878953</v>
      </c>
      <c r="L81" s="36">
        <f>L80/J80*100</f>
        <v>24.306073494728782</v>
      </c>
      <c r="M81" s="37">
        <f>M80/J80*100</f>
        <v>4.376222056481687</v>
      </c>
    </row>
    <row r="82" spans="1:13" s="99" customFormat="1" ht="15" customHeight="1">
      <c r="A82" s="87" t="s">
        <v>74</v>
      </c>
      <c r="B82" s="104">
        <f aca="true" t="shared" si="18" ref="B82:M82">+B80/B7</f>
        <v>1.1404947320201557</v>
      </c>
      <c r="C82" s="41">
        <f t="shared" si="18"/>
        <v>0.6417910447761194</v>
      </c>
      <c r="D82" s="41">
        <f t="shared" si="18"/>
        <v>1.3946749654218533</v>
      </c>
      <c r="E82" s="41">
        <f t="shared" si="18"/>
        <v>1.1485635229012128</v>
      </c>
      <c r="F82" s="41">
        <f t="shared" si="18"/>
        <v>2.0542390064630593</v>
      </c>
      <c r="G82" s="42">
        <f t="shared" si="18"/>
        <v>3.4752801582069877</v>
      </c>
      <c r="H82" s="41">
        <f t="shared" si="18"/>
        <v>1.2623178280079905</v>
      </c>
      <c r="I82" s="41">
        <f t="shared" si="18"/>
        <v>0.6383446094367806</v>
      </c>
      <c r="J82" s="41">
        <f t="shared" si="18"/>
        <v>1.768686382515999</v>
      </c>
      <c r="K82" s="41">
        <f t="shared" si="18"/>
        <v>1.5260524499654935</v>
      </c>
      <c r="L82" s="41">
        <f t="shared" si="18"/>
        <v>2.780262854507724</v>
      </c>
      <c r="M82" s="42">
        <f t="shared" si="18"/>
        <v>4.11563981042654</v>
      </c>
    </row>
    <row r="83" spans="1:13" s="99" customFormat="1" ht="15" customHeight="1">
      <c r="A83" s="171" t="s">
        <v>53</v>
      </c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</row>
  </sheetData>
  <sheetProtection/>
  <mergeCells count="13">
    <mergeCell ref="A45:M45"/>
    <mergeCell ref="A83:M83"/>
    <mergeCell ref="F3:K3"/>
    <mergeCell ref="C5:C6"/>
    <mergeCell ref="D5:G5"/>
    <mergeCell ref="H5:H6"/>
    <mergeCell ref="I5:I6"/>
    <mergeCell ref="A1:M1"/>
    <mergeCell ref="A4:A6"/>
    <mergeCell ref="B4:G4"/>
    <mergeCell ref="H4:M4"/>
    <mergeCell ref="B5:B6"/>
    <mergeCell ref="J5:M5"/>
  </mergeCells>
  <printOptions/>
  <pageMargins left="1" right="0.75" top="1" bottom="1" header="0.5" footer="0.5"/>
  <pageSetup firstPageNumber="31" useFirstPageNumber="1" horizontalDpi="600" verticalDpi="600" orientation="portrait" r:id="rId1"/>
  <headerFooter alignWithMargins="0">
    <oddFooter xml:space="preserve">&amp;L&amp;"Arial Narrow,Regular"&amp;9Zila Series : Natore&amp;C&amp;"Arial Narrow,Regular"&amp;P&amp;R </oddFooter>
  </headerFooter>
  <rowBreaks count="1" manualBreakCount="1">
    <brk id="4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SheetLayoutView="75" zoomScalePageLayoutView="0" workbookViewId="0" topLeftCell="A31">
      <selection activeCell="D60" sqref="D60"/>
    </sheetView>
  </sheetViews>
  <sheetFormatPr defaultColWidth="9.140625" defaultRowHeight="15" customHeight="1"/>
  <cols>
    <col min="1" max="1" width="20.28125" style="2" customWidth="1"/>
    <col min="2" max="2" width="6.28125" style="2" customWidth="1"/>
    <col min="3" max="3" width="6.421875" style="2" customWidth="1"/>
    <col min="4" max="5" width="5.8515625" style="2" customWidth="1"/>
    <col min="6" max="6" width="5.28125" style="2" customWidth="1"/>
    <col min="7" max="7" width="4.8515625" style="2" customWidth="1"/>
    <col min="8" max="8" width="6.421875" style="2" customWidth="1"/>
    <col min="9" max="9" width="6.421875" style="1" customWidth="1"/>
    <col min="10" max="10" width="5.7109375" style="1" customWidth="1"/>
    <col min="11" max="11" width="5.140625" style="1" customWidth="1"/>
    <col min="12" max="12" width="6.140625" style="1" customWidth="1"/>
    <col min="13" max="13" width="5.57421875" style="1" customWidth="1"/>
    <col min="14" max="16384" width="9.140625" style="1" customWidth="1"/>
  </cols>
  <sheetData>
    <row r="1" spans="1:13" ht="15" customHeight="1">
      <c r="A1" s="178" t="s">
        <v>62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2.75" customHeight="1">
      <c r="A2" s="2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" customHeight="1">
      <c r="A3" s="30" t="s">
        <v>55</v>
      </c>
      <c r="B3" s="28"/>
      <c r="C3" s="28"/>
      <c r="D3" s="28"/>
      <c r="E3" s="28"/>
      <c r="F3" s="28"/>
      <c r="G3" s="28"/>
      <c r="H3" s="184" t="s">
        <v>46</v>
      </c>
      <c r="I3" s="184"/>
      <c r="J3" s="184"/>
      <c r="K3" s="184"/>
      <c r="L3" s="28" t="s">
        <v>0</v>
      </c>
      <c r="M3" s="28"/>
    </row>
    <row r="4" spans="1:13" ht="15" customHeight="1">
      <c r="A4" s="193" t="s">
        <v>1</v>
      </c>
      <c r="B4" s="188">
        <v>1996</v>
      </c>
      <c r="C4" s="188"/>
      <c r="D4" s="188"/>
      <c r="E4" s="188"/>
      <c r="F4" s="188"/>
      <c r="G4" s="188"/>
      <c r="H4" s="188">
        <v>2008</v>
      </c>
      <c r="I4" s="188"/>
      <c r="J4" s="188"/>
      <c r="K4" s="188"/>
      <c r="L4" s="188"/>
      <c r="M4" s="188"/>
    </row>
    <row r="5" spans="1:13" ht="15" customHeight="1">
      <c r="A5" s="194"/>
      <c r="B5" s="166" t="s">
        <v>2</v>
      </c>
      <c r="C5" s="166" t="s">
        <v>35</v>
      </c>
      <c r="D5" s="188" t="s">
        <v>3</v>
      </c>
      <c r="E5" s="188"/>
      <c r="F5" s="188"/>
      <c r="G5" s="188"/>
      <c r="H5" s="166" t="s">
        <v>2</v>
      </c>
      <c r="I5" s="166" t="s">
        <v>35</v>
      </c>
      <c r="J5" s="188" t="s">
        <v>3</v>
      </c>
      <c r="K5" s="188"/>
      <c r="L5" s="188"/>
      <c r="M5" s="188"/>
    </row>
    <row r="6" spans="1:13" ht="15" customHeight="1">
      <c r="A6" s="161"/>
      <c r="B6" s="166"/>
      <c r="C6" s="166"/>
      <c r="D6" s="108" t="s">
        <v>52</v>
      </c>
      <c r="E6" s="108" t="s">
        <v>4</v>
      </c>
      <c r="F6" s="108" t="s">
        <v>5</v>
      </c>
      <c r="G6" s="108" t="s">
        <v>6</v>
      </c>
      <c r="H6" s="166"/>
      <c r="I6" s="166"/>
      <c r="J6" s="108" t="s">
        <v>52</v>
      </c>
      <c r="K6" s="108" t="s">
        <v>4</v>
      </c>
      <c r="L6" s="108" t="s">
        <v>5</v>
      </c>
      <c r="M6" s="108" t="s">
        <v>6</v>
      </c>
    </row>
    <row r="7" spans="1:13" ht="15" customHeight="1">
      <c r="A7" s="56" t="s">
        <v>7</v>
      </c>
      <c r="B7" s="57">
        <v>59324</v>
      </c>
      <c r="C7" s="58">
        <v>17613</v>
      </c>
      <c r="D7" s="58">
        <v>41711</v>
      </c>
      <c r="E7" s="58">
        <v>28749</v>
      </c>
      <c r="F7" s="58">
        <v>10086</v>
      </c>
      <c r="G7" s="59">
        <v>2876</v>
      </c>
      <c r="H7" s="60">
        <v>84263</v>
      </c>
      <c r="I7" s="61">
        <v>34386</v>
      </c>
      <c r="J7" s="61">
        <v>49877</v>
      </c>
      <c r="K7" s="61">
        <v>35261</v>
      </c>
      <c r="L7" s="61">
        <v>11867</v>
      </c>
      <c r="M7" s="62">
        <v>2749</v>
      </c>
    </row>
    <row r="8" spans="1:13" ht="15" customHeight="1">
      <c r="A8" s="73" t="s">
        <v>8</v>
      </c>
      <c r="B8" s="47">
        <f>B7/B7*100</f>
        <v>100</v>
      </c>
      <c r="C8" s="8">
        <f>C7/B7*100</f>
        <v>29.689501719371584</v>
      </c>
      <c r="D8" s="8">
        <f>D7/B7*100</f>
        <v>70.31049828062841</v>
      </c>
      <c r="E8" s="8">
        <f>E7/D7*100</f>
        <v>68.92426458248424</v>
      </c>
      <c r="F8" s="8">
        <f>F7/D7*100</f>
        <v>24.180671765241783</v>
      </c>
      <c r="G8" s="9">
        <f>G7/D7*100</f>
        <v>6.895063652273981</v>
      </c>
      <c r="H8" s="10">
        <f>H7/H7*100</f>
        <v>100</v>
      </c>
      <c r="I8" s="11">
        <f>I7/H7*100</f>
        <v>40.807946548307086</v>
      </c>
      <c r="J8" s="11">
        <f>J7/H7*100</f>
        <v>59.192053451692914</v>
      </c>
      <c r="K8" s="11">
        <f>K7/J7*100</f>
        <v>70.69591194338072</v>
      </c>
      <c r="L8" s="11">
        <f>L7/J7*100</f>
        <v>23.792529622872266</v>
      </c>
      <c r="M8" s="12">
        <f>M7/J7*100</f>
        <v>5.511558433747018</v>
      </c>
    </row>
    <row r="9" spans="1:13" ht="12.75" customHeight="1">
      <c r="A9" s="89"/>
      <c r="B9" s="57"/>
      <c r="C9" s="58"/>
      <c r="D9" s="58"/>
      <c r="E9" s="58"/>
      <c r="F9" s="58"/>
      <c r="G9" s="59"/>
      <c r="H9" s="60"/>
      <c r="I9" s="61"/>
      <c r="J9" s="61"/>
      <c r="K9" s="61"/>
      <c r="L9" s="61"/>
      <c r="M9" s="62"/>
    </row>
    <row r="10" spans="1:13" ht="15" customHeight="1">
      <c r="A10" s="90" t="s">
        <v>47</v>
      </c>
      <c r="B10" s="63"/>
      <c r="G10" s="64"/>
      <c r="H10" s="60"/>
      <c r="I10" s="61"/>
      <c r="J10" s="61"/>
      <c r="K10" s="61"/>
      <c r="L10" s="61"/>
      <c r="M10" s="62"/>
    </row>
    <row r="11" spans="1:13" ht="15" customHeight="1">
      <c r="A11" s="89" t="s">
        <v>9</v>
      </c>
      <c r="B11" s="57">
        <v>39785</v>
      </c>
      <c r="C11" s="58">
        <v>14133</v>
      </c>
      <c r="D11" s="58">
        <v>25652</v>
      </c>
      <c r="E11" s="58">
        <v>18959</v>
      </c>
      <c r="F11" s="58">
        <v>5329</v>
      </c>
      <c r="G11" s="59">
        <v>1364</v>
      </c>
      <c r="H11" s="60">
        <v>49842</v>
      </c>
      <c r="I11" s="61">
        <v>23923</v>
      </c>
      <c r="J11" s="61">
        <v>25919</v>
      </c>
      <c r="K11" s="61">
        <v>19259</v>
      </c>
      <c r="L11" s="61">
        <v>5497</v>
      </c>
      <c r="M11" s="62">
        <v>1163</v>
      </c>
    </row>
    <row r="12" spans="1:13" ht="15" customHeight="1">
      <c r="A12" s="73" t="s">
        <v>68</v>
      </c>
      <c r="B12" s="47">
        <f>B11/B11*100</f>
        <v>100</v>
      </c>
      <c r="C12" s="8">
        <f>C11/B11*100</f>
        <v>35.52343848183989</v>
      </c>
      <c r="D12" s="8">
        <f>D11/B11*100</f>
        <v>64.47656151816011</v>
      </c>
      <c r="E12" s="8">
        <f>E11/D11*100</f>
        <v>73.90846717604866</v>
      </c>
      <c r="F12" s="8">
        <f>F11/D11*100</f>
        <v>20.774208638702635</v>
      </c>
      <c r="G12" s="9">
        <f>G11/D11*100</f>
        <v>5.317324185248713</v>
      </c>
      <c r="H12" s="10">
        <f>H11/H11*100</f>
        <v>100</v>
      </c>
      <c r="I12" s="11">
        <f>I11/H11*100</f>
        <v>47.997672645559966</v>
      </c>
      <c r="J12" s="11">
        <f>J11/H11*100</f>
        <v>52.00232735444003</v>
      </c>
      <c r="K12" s="11">
        <f>K11/J11*100</f>
        <v>74.30456421929858</v>
      </c>
      <c r="L12" s="11">
        <f>L11/J11*100</f>
        <v>21.208379952930283</v>
      </c>
      <c r="M12" s="12">
        <f>M11/J11*100</f>
        <v>4.487055827771133</v>
      </c>
    </row>
    <row r="13" spans="1:13" ht="15" customHeight="1">
      <c r="A13" s="73" t="s">
        <v>69</v>
      </c>
      <c r="B13" s="65">
        <f aca="true" t="shared" si="0" ref="B13:M13">+B11/B7*100</f>
        <v>67.06392016721732</v>
      </c>
      <c r="C13" s="66">
        <f t="shared" si="0"/>
        <v>80.24186680292965</v>
      </c>
      <c r="D13" s="66">
        <f t="shared" si="0"/>
        <v>61.499364675984744</v>
      </c>
      <c r="E13" s="66">
        <f t="shared" si="0"/>
        <v>65.9466416223173</v>
      </c>
      <c r="F13" s="66">
        <f t="shared" si="0"/>
        <v>52.83561372199088</v>
      </c>
      <c r="G13" s="67">
        <f t="shared" si="0"/>
        <v>47.426981919332405</v>
      </c>
      <c r="H13" s="68">
        <f t="shared" si="0"/>
        <v>59.15051683419769</v>
      </c>
      <c r="I13" s="68">
        <f t="shared" si="0"/>
        <v>69.57191880416448</v>
      </c>
      <c r="J13" s="68">
        <f t="shared" si="0"/>
        <v>51.96583595645288</v>
      </c>
      <c r="K13" s="68">
        <f t="shared" si="0"/>
        <v>54.61841694790278</v>
      </c>
      <c r="L13" s="68">
        <f t="shared" si="0"/>
        <v>46.32173253560293</v>
      </c>
      <c r="M13" s="69">
        <f t="shared" si="0"/>
        <v>42.30629319752637</v>
      </c>
    </row>
    <row r="14" spans="1:13" ht="12.75" customHeight="1">
      <c r="A14" s="89"/>
      <c r="B14" s="70"/>
      <c r="C14" s="71"/>
      <c r="D14" s="71"/>
      <c r="E14" s="71"/>
      <c r="F14" s="71"/>
      <c r="G14" s="72"/>
      <c r="H14" s="60"/>
      <c r="I14" s="61"/>
      <c r="J14" s="61"/>
      <c r="K14" s="61"/>
      <c r="L14" s="61"/>
      <c r="M14" s="62"/>
    </row>
    <row r="15" spans="1:13" ht="15" customHeight="1">
      <c r="A15" s="89" t="s">
        <v>11</v>
      </c>
      <c r="B15" s="57">
        <v>15318</v>
      </c>
      <c r="C15" s="58">
        <v>212</v>
      </c>
      <c r="D15" s="58">
        <v>15106</v>
      </c>
      <c r="E15" s="58">
        <v>8879</v>
      </c>
      <c r="F15" s="58">
        <v>4715</v>
      </c>
      <c r="G15" s="59">
        <v>1512</v>
      </c>
      <c r="H15" s="60">
        <v>21924</v>
      </c>
      <c r="I15" s="61">
        <v>680</v>
      </c>
      <c r="J15" s="61">
        <v>21244</v>
      </c>
      <c r="K15" s="61">
        <v>13570</v>
      </c>
      <c r="L15" s="61">
        <v>6107</v>
      </c>
      <c r="M15" s="62">
        <v>1567</v>
      </c>
    </row>
    <row r="16" spans="1:13" ht="15" customHeight="1">
      <c r="A16" s="73" t="s">
        <v>70</v>
      </c>
      <c r="B16" s="47">
        <f>B15/B15*100</f>
        <v>100</v>
      </c>
      <c r="C16" s="8">
        <f>C15/B15*100</f>
        <v>1.3839926883405145</v>
      </c>
      <c r="D16" s="8">
        <f>D15/B15*100</f>
        <v>98.61600731165949</v>
      </c>
      <c r="E16" s="8">
        <f>E15/D15*100</f>
        <v>58.77796901893287</v>
      </c>
      <c r="F16" s="8">
        <f>F15/D15*100</f>
        <v>31.21276314047398</v>
      </c>
      <c r="G16" s="9">
        <f>G15/D15*100</f>
        <v>10.009267840593141</v>
      </c>
      <c r="H16" s="10">
        <f>H15/H15*100</f>
        <v>100</v>
      </c>
      <c r="I16" s="11">
        <f>I15/H15*100</f>
        <v>3.1016237912789637</v>
      </c>
      <c r="J16" s="11">
        <f>J15/H15*100</f>
        <v>96.89837620872103</v>
      </c>
      <c r="K16" s="11">
        <f>K15/J15*100</f>
        <v>63.87685934852193</v>
      </c>
      <c r="L16" s="11">
        <f>L15/J15*100</f>
        <v>28.746940312558838</v>
      </c>
      <c r="M16" s="12">
        <f>M15/J15*100</f>
        <v>7.376200338919224</v>
      </c>
    </row>
    <row r="17" spans="1:13" ht="15" customHeight="1">
      <c r="A17" s="73" t="s">
        <v>69</v>
      </c>
      <c r="B17" s="65">
        <f aca="true" t="shared" si="1" ref="B17:M17">+B15/B7*100</f>
        <v>25.820915649652754</v>
      </c>
      <c r="C17" s="66">
        <f t="shared" si="1"/>
        <v>1.2036563901663544</v>
      </c>
      <c r="D17" s="66">
        <f t="shared" si="1"/>
        <v>36.215866318237396</v>
      </c>
      <c r="E17" s="66">
        <f t="shared" si="1"/>
        <v>30.884552506174128</v>
      </c>
      <c r="F17" s="66">
        <f t="shared" si="1"/>
        <v>46.7479674796748</v>
      </c>
      <c r="G17" s="67">
        <f t="shared" si="1"/>
        <v>52.57301808066759</v>
      </c>
      <c r="H17" s="68">
        <f t="shared" si="1"/>
        <v>26.01853719900787</v>
      </c>
      <c r="I17" s="68">
        <f t="shared" si="1"/>
        <v>1.9775490025010178</v>
      </c>
      <c r="J17" s="68">
        <f t="shared" si="1"/>
        <v>42.592778234456766</v>
      </c>
      <c r="K17" s="68">
        <f t="shared" si="1"/>
        <v>38.48444457048864</v>
      </c>
      <c r="L17" s="68">
        <f t="shared" si="1"/>
        <v>51.46203758321396</v>
      </c>
      <c r="M17" s="69">
        <f t="shared" si="1"/>
        <v>57.002546380502004</v>
      </c>
    </row>
    <row r="18" spans="1:13" ht="12.75" customHeight="1">
      <c r="A18" s="89"/>
      <c r="B18" s="63"/>
      <c r="C18" s="71"/>
      <c r="D18" s="71"/>
      <c r="E18" s="71"/>
      <c r="F18" s="71"/>
      <c r="G18" s="72"/>
      <c r="H18" s="60"/>
      <c r="I18" s="61"/>
      <c r="J18" s="61"/>
      <c r="K18" s="61"/>
      <c r="L18" s="61"/>
      <c r="M18" s="62"/>
    </row>
    <row r="19" spans="1:13" ht="15" customHeight="1">
      <c r="A19" s="89" t="s">
        <v>13</v>
      </c>
      <c r="B19" s="57">
        <v>6221</v>
      </c>
      <c r="C19" s="58">
        <v>3268</v>
      </c>
      <c r="D19" s="58">
        <v>953</v>
      </c>
      <c r="E19" s="58">
        <v>911</v>
      </c>
      <c r="F19" s="58">
        <v>42</v>
      </c>
      <c r="G19" s="59">
        <v>0</v>
      </c>
      <c r="H19" s="60">
        <v>12497</v>
      </c>
      <c r="I19" s="61">
        <v>9783</v>
      </c>
      <c r="J19" s="61">
        <v>2714</v>
      </c>
      <c r="K19" s="61">
        <v>2432</v>
      </c>
      <c r="L19" s="61">
        <v>263</v>
      </c>
      <c r="M19" s="62">
        <v>19</v>
      </c>
    </row>
    <row r="20" spans="1:13" ht="15" customHeight="1">
      <c r="A20" s="73" t="s">
        <v>68</v>
      </c>
      <c r="B20" s="47">
        <f>B19/B19*100</f>
        <v>100</v>
      </c>
      <c r="C20" s="8">
        <f>C19/B19*100</f>
        <v>52.531747307506826</v>
      </c>
      <c r="D20" s="8">
        <f>D19/B19*100</f>
        <v>15.319080533676258</v>
      </c>
      <c r="E20" s="8">
        <f>E19/D19*100</f>
        <v>95.59286463798531</v>
      </c>
      <c r="F20" s="8">
        <f>F19/D19*100</f>
        <v>4.4071353620146905</v>
      </c>
      <c r="G20" s="9">
        <f>G19/D19*100</f>
        <v>0</v>
      </c>
      <c r="H20" s="10">
        <f>H19/H19*100</f>
        <v>100</v>
      </c>
      <c r="I20" s="11">
        <f>I19/H19*100</f>
        <v>78.28278786908858</v>
      </c>
      <c r="J20" s="11">
        <f>J19/H19*100</f>
        <v>21.717212130911417</v>
      </c>
      <c r="K20" s="11">
        <f>K19/J19*100</f>
        <v>89.60943257184967</v>
      </c>
      <c r="L20" s="11">
        <f>L19/J19*100</f>
        <v>9.690493736182756</v>
      </c>
      <c r="M20" s="12">
        <f>M19/J19*100</f>
        <v>0.7000736919675755</v>
      </c>
    </row>
    <row r="21" spans="1:13" ht="15" customHeight="1">
      <c r="A21" s="73" t="s">
        <v>69</v>
      </c>
      <c r="B21" s="65">
        <f aca="true" t="shared" si="2" ref="B21:M21">+B19/B7*100</f>
        <v>10.486481019486211</v>
      </c>
      <c r="C21" s="66">
        <f t="shared" si="2"/>
        <v>18.554476806903992</v>
      </c>
      <c r="D21" s="66">
        <f t="shared" si="2"/>
        <v>2.2847690057778527</v>
      </c>
      <c r="E21" s="66">
        <f t="shared" si="2"/>
        <v>3.168805871508574</v>
      </c>
      <c r="F21" s="66">
        <f t="shared" si="2"/>
        <v>0.41641879833432477</v>
      </c>
      <c r="G21" s="67">
        <f t="shared" si="2"/>
        <v>0</v>
      </c>
      <c r="H21" s="68">
        <f t="shared" si="2"/>
        <v>14.83094596679444</v>
      </c>
      <c r="I21" s="68">
        <f t="shared" si="2"/>
        <v>28.4505321933345</v>
      </c>
      <c r="J21" s="68">
        <f t="shared" si="2"/>
        <v>5.441385809090362</v>
      </c>
      <c r="K21" s="68">
        <f t="shared" si="2"/>
        <v>6.897138481608576</v>
      </c>
      <c r="L21" s="68">
        <f t="shared" si="2"/>
        <v>2.2162298811831125</v>
      </c>
      <c r="M21" s="69">
        <f t="shared" si="2"/>
        <v>0.6911604219716261</v>
      </c>
    </row>
    <row r="22" spans="1:13" ht="12.75" customHeight="1">
      <c r="A22" s="89"/>
      <c r="B22" s="57"/>
      <c r="C22" s="58"/>
      <c r="D22" s="58"/>
      <c r="E22" s="58"/>
      <c r="F22" s="58"/>
      <c r="G22" s="59"/>
      <c r="H22" s="60"/>
      <c r="I22" s="61"/>
      <c r="J22" s="61"/>
      <c r="K22" s="61"/>
      <c r="L22" s="61"/>
      <c r="M22" s="62"/>
    </row>
    <row r="23" spans="1:13" ht="15" customHeight="1">
      <c r="A23" s="17" t="s">
        <v>14</v>
      </c>
      <c r="B23" s="57">
        <v>18161</v>
      </c>
      <c r="C23" s="58">
        <v>9273</v>
      </c>
      <c r="D23" s="58">
        <v>8888</v>
      </c>
      <c r="E23" s="58">
        <v>8419</v>
      </c>
      <c r="F23" s="58">
        <v>395</v>
      </c>
      <c r="G23" s="59">
        <v>74</v>
      </c>
      <c r="H23" s="60">
        <v>36789</v>
      </c>
      <c r="I23" s="61">
        <v>21599</v>
      </c>
      <c r="J23" s="61">
        <v>15190</v>
      </c>
      <c r="K23" s="61">
        <v>12810</v>
      </c>
      <c r="L23" s="61">
        <v>2061</v>
      </c>
      <c r="M23" s="62">
        <v>319</v>
      </c>
    </row>
    <row r="24" spans="1:13" ht="15" customHeight="1">
      <c r="A24" s="73" t="s">
        <v>12</v>
      </c>
      <c r="B24" s="47">
        <f>B23/B23*100</f>
        <v>100</v>
      </c>
      <c r="C24" s="8">
        <f>C23/B23*100</f>
        <v>51.05996365838885</v>
      </c>
      <c r="D24" s="8">
        <f>D23/B23*100</f>
        <v>48.94003634161114</v>
      </c>
      <c r="E24" s="8">
        <f>E23/D23*100</f>
        <v>94.72322232223223</v>
      </c>
      <c r="F24" s="8">
        <f>F23/D23*100</f>
        <v>4.444194419441945</v>
      </c>
      <c r="G24" s="9">
        <f>G23/D23*100</f>
        <v>0.8325832583258326</v>
      </c>
      <c r="H24" s="10">
        <f>H23/H23*100</f>
        <v>100</v>
      </c>
      <c r="I24" s="11">
        <f>I23/H23*100</f>
        <v>58.710484112098726</v>
      </c>
      <c r="J24" s="11">
        <f>J23/H23*100</f>
        <v>41.289515887901274</v>
      </c>
      <c r="K24" s="11">
        <f>K23/J23*100</f>
        <v>84.33179723502305</v>
      </c>
      <c r="L24" s="11">
        <f>L23/J23*100</f>
        <v>13.568136932192232</v>
      </c>
      <c r="M24" s="12">
        <f>M23/J23*100</f>
        <v>2.100065832784727</v>
      </c>
    </row>
    <row r="25" spans="1:13" ht="15" customHeight="1">
      <c r="A25" s="73" t="s">
        <v>10</v>
      </c>
      <c r="B25" s="65">
        <f aca="true" t="shared" si="3" ref="B25:M25">+B23/B7*100</f>
        <v>30.613242532533206</v>
      </c>
      <c r="C25" s="66">
        <f t="shared" si="3"/>
        <v>52.648611820814175</v>
      </c>
      <c r="D25" s="66">
        <f t="shared" si="3"/>
        <v>21.308527726499005</v>
      </c>
      <c r="E25" s="66">
        <f t="shared" si="3"/>
        <v>29.284496852064418</v>
      </c>
      <c r="F25" s="66">
        <f t="shared" si="3"/>
        <v>3.9163196510013885</v>
      </c>
      <c r="G25" s="67">
        <f t="shared" si="3"/>
        <v>2.5730180806675937</v>
      </c>
      <c r="H25" s="68">
        <f t="shared" si="3"/>
        <v>43.65973202947913</v>
      </c>
      <c r="I25" s="68">
        <f t="shared" si="3"/>
        <v>62.81335427208747</v>
      </c>
      <c r="J25" s="68">
        <f t="shared" si="3"/>
        <v>30.45491910098843</v>
      </c>
      <c r="K25" s="68">
        <f t="shared" si="3"/>
        <v>36.329088794985964</v>
      </c>
      <c r="L25" s="68">
        <f t="shared" si="3"/>
        <v>17.367489677256255</v>
      </c>
      <c r="M25" s="69">
        <f t="shared" si="3"/>
        <v>11.604219716260458</v>
      </c>
    </row>
    <row r="26" spans="1:13" ht="12.75" customHeight="1">
      <c r="A26" s="89"/>
      <c r="B26" s="57"/>
      <c r="C26" s="58"/>
      <c r="D26" s="58"/>
      <c r="E26" s="58"/>
      <c r="F26" s="58"/>
      <c r="G26" s="59"/>
      <c r="H26" s="60"/>
      <c r="I26" s="61"/>
      <c r="J26" s="61"/>
      <c r="K26" s="61"/>
      <c r="L26" s="61"/>
      <c r="M26" s="62"/>
    </row>
    <row r="27" spans="1:13" ht="15" customHeight="1">
      <c r="A27" s="91" t="s">
        <v>15</v>
      </c>
      <c r="B27" s="57">
        <v>99031</v>
      </c>
      <c r="C27" s="58">
        <v>3601</v>
      </c>
      <c r="D27" s="58">
        <v>95430</v>
      </c>
      <c r="E27" s="58">
        <v>25229</v>
      </c>
      <c r="F27" s="58">
        <v>37148</v>
      </c>
      <c r="G27" s="59">
        <v>33053</v>
      </c>
      <c r="H27" s="60">
        <v>104780</v>
      </c>
      <c r="I27" s="61">
        <v>6621</v>
      </c>
      <c r="J27" s="61">
        <v>98159</v>
      </c>
      <c r="K27" s="61">
        <v>29219</v>
      </c>
      <c r="L27" s="61">
        <v>40098</v>
      </c>
      <c r="M27" s="62">
        <v>28842</v>
      </c>
    </row>
    <row r="28" spans="1:13" ht="15" customHeight="1">
      <c r="A28" s="73" t="s">
        <v>12</v>
      </c>
      <c r="B28" s="47">
        <f>B27/B27*100</f>
        <v>100</v>
      </c>
      <c r="C28" s="8">
        <f>C27/B27*100</f>
        <v>3.636235118296291</v>
      </c>
      <c r="D28" s="8">
        <f>D27/B27*100</f>
        <v>96.3637648817037</v>
      </c>
      <c r="E28" s="8">
        <f>E27/D27*100</f>
        <v>26.437179084145445</v>
      </c>
      <c r="F28" s="8">
        <f>F27/D27*100</f>
        <v>38.926962171224986</v>
      </c>
      <c r="G28" s="9">
        <f>G27/D27*100</f>
        <v>34.63585874462957</v>
      </c>
      <c r="H28" s="10">
        <f>H27/H27*100</f>
        <v>100</v>
      </c>
      <c r="I28" s="11">
        <f>I27/H27*100</f>
        <v>6.3189539988547425</v>
      </c>
      <c r="J28" s="11">
        <f>J27/H27*100</f>
        <v>93.68104600114525</v>
      </c>
      <c r="K28" s="11">
        <f>K27/J27*100</f>
        <v>29.76701066636783</v>
      </c>
      <c r="L28" s="11">
        <f>L27/J27*100</f>
        <v>40.85004940963131</v>
      </c>
      <c r="M28" s="12">
        <f>M27/J27*100</f>
        <v>29.382939924000855</v>
      </c>
    </row>
    <row r="29" spans="1:13" ht="15" customHeight="1">
      <c r="A29" s="73" t="s">
        <v>16</v>
      </c>
      <c r="B29" s="65">
        <f aca="true" t="shared" si="4" ref="B29:M29">+B27/B32*100</f>
        <v>92.66838844908577</v>
      </c>
      <c r="C29" s="66">
        <f t="shared" si="4"/>
        <v>278.49961330239756</v>
      </c>
      <c r="D29" s="66">
        <f t="shared" si="4"/>
        <v>90.39242988264044</v>
      </c>
      <c r="E29" s="66">
        <f t="shared" si="4"/>
        <v>96.28286837385033</v>
      </c>
      <c r="F29" s="66">
        <f t="shared" si="4"/>
        <v>86.26431042890648</v>
      </c>
      <c r="G29" s="67">
        <f t="shared" si="4"/>
        <v>91.03754097006087</v>
      </c>
      <c r="H29" s="68">
        <f t="shared" si="4"/>
        <v>86.51353270472447</v>
      </c>
      <c r="I29" s="68">
        <f t="shared" si="4"/>
        <v>219.1658391261172</v>
      </c>
      <c r="J29" s="68">
        <f t="shared" si="4"/>
        <v>83.12008332415978</v>
      </c>
      <c r="K29" s="68">
        <f t="shared" si="4"/>
        <v>82.79213419471834</v>
      </c>
      <c r="L29" s="68">
        <f t="shared" si="4"/>
        <v>81.44868070930917</v>
      </c>
      <c r="M29" s="69">
        <f t="shared" si="4"/>
        <v>85.9159964253798</v>
      </c>
    </row>
    <row r="30" spans="1:13" ht="15" customHeight="1">
      <c r="A30" s="73" t="s">
        <v>17</v>
      </c>
      <c r="B30" s="65">
        <f aca="true" t="shared" si="5" ref="B30:M30">+B27/B7</f>
        <v>1.6693243881059943</v>
      </c>
      <c r="C30" s="66">
        <f t="shared" si="5"/>
        <v>0.20445125759382274</v>
      </c>
      <c r="D30" s="66">
        <f t="shared" si="5"/>
        <v>2.2878856896262376</v>
      </c>
      <c r="E30" s="66">
        <f t="shared" si="5"/>
        <v>0.8775609586420398</v>
      </c>
      <c r="F30" s="66">
        <f t="shared" si="5"/>
        <v>3.683125123934166</v>
      </c>
      <c r="G30" s="67">
        <f t="shared" si="5"/>
        <v>11.49269819193324</v>
      </c>
      <c r="H30" s="68">
        <f t="shared" si="5"/>
        <v>1.2434876517569988</v>
      </c>
      <c r="I30" s="68">
        <f t="shared" si="5"/>
        <v>0.19254929331704765</v>
      </c>
      <c r="J30" s="68">
        <f t="shared" si="5"/>
        <v>1.9680213324778957</v>
      </c>
      <c r="K30" s="68">
        <f t="shared" si="5"/>
        <v>0.8286492158475369</v>
      </c>
      <c r="L30" s="68">
        <f t="shared" si="5"/>
        <v>3.3789500294935535</v>
      </c>
      <c r="M30" s="69">
        <f t="shared" si="5"/>
        <v>10.491815205529283</v>
      </c>
    </row>
    <row r="31" spans="1:13" ht="12.75" customHeight="1">
      <c r="A31" s="89"/>
      <c r="B31" s="57"/>
      <c r="C31" s="58"/>
      <c r="D31" s="58"/>
      <c r="E31" s="58"/>
      <c r="F31" s="58"/>
      <c r="G31" s="59"/>
      <c r="H31" s="60"/>
      <c r="I31" s="61"/>
      <c r="J31" s="61"/>
      <c r="K31" s="61"/>
      <c r="L31" s="61"/>
      <c r="M31" s="62"/>
    </row>
    <row r="32" spans="1:13" ht="15" customHeight="1">
      <c r="A32" s="90" t="s">
        <v>48</v>
      </c>
      <c r="B32" s="57">
        <v>106866</v>
      </c>
      <c r="C32" s="58">
        <v>1293</v>
      </c>
      <c r="D32" s="58">
        <v>105573</v>
      </c>
      <c r="E32" s="58">
        <v>26203</v>
      </c>
      <c r="F32" s="58">
        <v>43063</v>
      </c>
      <c r="G32" s="59">
        <v>36307</v>
      </c>
      <c r="H32" s="60">
        <v>121114</v>
      </c>
      <c r="I32" s="61">
        <v>3021</v>
      </c>
      <c r="J32" s="61">
        <v>118093</v>
      </c>
      <c r="K32" s="61">
        <v>35292</v>
      </c>
      <c r="L32" s="61">
        <v>49231</v>
      </c>
      <c r="M32" s="62">
        <v>33570</v>
      </c>
    </row>
    <row r="33" spans="1:13" ht="15" customHeight="1">
      <c r="A33" s="73" t="s">
        <v>12</v>
      </c>
      <c r="B33" s="47">
        <f>B32/B32*100</f>
        <v>100</v>
      </c>
      <c r="C33" s="8">
        <f>C32/B32*100</f>
        <v>1.2099264499466622</v>
      </c>
      <c r="D33" s="8">
        <f>D32/B32*100</f>
        <v>98.79007355005334</v>
      </c>
      <c r="E33" s="8">
        <f>E32/D32*100</f>
        <v>24.81979293948263</v>
      </c>
      <c r="F33" s="8">
        <f>F32/D32*100</f>
        <v>40.78978526706639</v>
      </c>
      <c r="G33" s="9">
        <f>G32/D32*100</f>
        <v>34.390421793450976</v>
      </c>
      <c r="H33" s="10">
        <f>H32/H32*100</f>
        <v>100</v>
      </c>
      <c r="I33" s="11">
        <f>I32/H32*100</f>
        <v>2.494344171606916</v>
      </c>
      <c r="J33" s="11">
        <f>J32/H32*100</f>
        <v>97.50565582839309</v>
      </c>
      <c r="K33" s="11">
        <f>K32/J32*100</f>
        <v>29.88492120616802</v>
      </c>
      <c r="L33" s="11">
        <f>L32/J32*100</f>
        <v>41.68833038368066</v>
      </c>
      <c r="M33" s="12">
        <f>M32/J32*100</f>
        <v>28.42674841015132</v>
      </c>
    </row>
    <row r="34" spans="1:13" ht="15" customHeight="1">
      <c r="A34" s="73" t="s">
        <v>17</v>
      </c>
      <c r="B34" s="65">
        <f aca="true" t="shared" si="6" ref="B34:M34">+B32/B7</f>
        <v>1.8013957251702515</v>
      </c>
      <c r="C34" s="66">
        <f t="shared" si="6"/>
        <v>0.07341168455118378</v>
      </c>
      <c r="D34" s="66">
        <f t="shared" si="6"/>
        <v>2.5310589532737167</v>
      </c>
      <c r="E34" s="66">
        <f t="shared" si="6"/>
        <v>0.9114403979268844</v>
      </c>
      <c r="F34" s="66">
        <f t="shared" si="6"/>
        <v>4.269581598255007</v>
      </c>
      <c r="G34" s="67">
        <f t="shared" si="6"/>
        <v>12.624130737134909</v>
      </c>
      <c r="H34" s="68">
        <f t="shared" si="6"/>
        <v>1.4373331118047068</v>
      </c>
      <c r="I34" s="68">
        <f t="shared" si="6"/>
        <v>0.08785552259640551</v>
      </c>
      <c r="J34" s="68">
        <f t="shared" si="6"/>
        <v>2.3676845038795435</v>
      </c>
      <c r="K34" s="68">
        <f t="shared" si="6"/>
        <v>1.0008791582768497</v>
      </c>
      <c r="L34" s="68">
        <f t="shared" si="6"/>
        <v>4.148563242605545</v>
      </c>
      <c r="M34" s="69">
        <f t="shared" si="6"/>
        <v>12.211713350309203</v>
      </c>
    </row>
    <row r="35" spans="1:13" ht="12.75" customHeight="1">
      <c r="A35" s="92"/>
      <c r="B35" s="190"/>
      <c r="C35" s="191"/>
      <c r="D35" s="191"/>
      <c r="E35" s="191"/>
      <c r="G35" s="64"/>
      <c r="H35" s="60"/>
      <c r="I35" s="61"/>
      <c r="J35" s="61"/>
      <c r="K35" s="61"/>
      <c r="L35" s="61"/>
      <c r="M35" s="62"/>
    </row>
    <row r="36" spans="1:13" ht="15" customHeight="1">
      <c r="A36" s="88" t="s">
        <v>49</v>
      </c>
      <c r="B36" s="57">
        <v>3909</v>
      </c>
      <c r="C36" s="58">
        <v>731</v>
      </c>
      <c r="D36" s="58">
        <v>3178</v>
      </c>
      <c r="E36" s="58">
        <v>1696</v>
      </c>
      <c r="F36" s="58">
        <v>1007</v>
      </c>
      <c r="G36" s="59">
        <v>475</v>
      </c>
      <c r="H36" s="60">
        <v>6631</v>
      </c>
      <c r="I36" s="61">
        <v>1850</v>
      </c>
      <c r="J36" s="61">
        <v>4781</v>
      </c>
      <c r="K36" s="61">
        <v>2742</v>
      </c>
      <c r="L36" s="61">
        <v>1523</v>
      </c>
      <c r="M36" s="62">
        <v>516</v>
      </c>
    </row>
    <row r="37" spans="1:13" ht="15" customHeight="1">
      <c r="A37" s="73" t="s">
        <v>12</v>
      </c>
      <c r="B37" s="47">
        <f>B36/B36*100</f>
        <v>100</v>
      </c>
      <c r="C37" s="8">
        <f>C36/B36*100</f>
        <v>18.700434893834743</v>
      </c>
      <c r="D37" s="8">
        <f>D36/B36*100</f>
        <v>81.29956510616526</v>
      </c>
      <c r="E37" s="8">
        <f>E36/D36*100</f>
        <v>53.36689741976086</v>
      </c>
      <c r="F37" s="8">
        <f>F36/D36*100</f>
        <v>31.686595342983008</v>
      </c>
      <c r="G37" s="9">
        <f>G36/D36*100</f>
        <v>14.946507237256135</v>
      </c>
      <c r="H37" s="10">
        <f>H36/H36*100</f>
        <v>100</v>
      </c>
      <c r="I37" s="11">
        <f>I36/H36*100</f>
        <v>27.899261046599307</v>
      </c>
      <c r="J37" s="11">
        <f>J36/H36*100</f>
        <v>72.1007389534007</v>
      </c>
      <c r="K37" s="11">
        <f>K36/J36*100</f>
        <v>57.35201840619118</v>
      </c>
      <c r="L37" s="11">
        <f>L36/J36*100</f>
        <v>31.85526040577285</v>
      </c>
      <c r="M37" s="12">
        <f>M36/J36*100</f>
        <v>10.792721188035975</v>
      </c>
    </row>
    <row r="38" spans="1:13" ht="15" customHeight="1">
      <c r="A38" s="73" t="s">
        <v>18</v>
      </c>
      <c r="B38" s="65">
        <f aca="true" t="shared" si="7" ref="B38:M38">+B36/B32*100</f>
        <v>3.6578518892819045</v>
      </c>
      <c r="C38" s="66">
        <f t="shared" si="7"/>
        <v>56.53518948182521</v>
      </c>
      <c r="D38" s="66">
        <f t="shared" si="7"/>
        <v>3.010239360442537</v>
      </c>
      <c r="E38" s="66">
        <f t="shared" si="7"/>
        <v>6.472541312063504</v>
      </c>
      <c r="F38" s="66">
        <f t="shared" si="7"/>
        <v>2.3384343868286</v>
      </c>
      <c r="G38" s="67">
        <f t="shared" si="7"/>
        <v>1.3082876580273777</v>
      </c>
      <c r="H38" s="68">
        <f t="shared" si="7"/>
        <v>5.475007018181217</v>
      </c>
      <c r="I38" s="68">
        <f t="shared" si="7"/>
        <v>61.23800066203244</v>
      </c>
      <c r="J38" s="68">
        <f t="shared" si="7"/>
        <v>4.048504145038232</v>
      </c>
      <c r="K38" s="68">
        <f t="shared" si="7"/>
        <v>7.769466167970078</v>
      </c>
      <c r="L38" s="68">
        <f t="shared" si="7"/>
        <v>3.093579248847271</v>
      </c>
      <c r="M38" s="69">
        <f t="shared" si="7"/>
        <v>1.5370866845397675</v>
      </c>
    </row>
    <row r="39" spans="1:13" ht="15" customHeight="1">
      <c r="A39" s="73" t="s">
        <v>17</v>
      </c>
      <c r="B39" s="65">
        <f aca="true" t="shared" si="8" ref="B39:M39">+B36/B7</f>
        <v>0.06589238756658351</v>
      </c>
      <c r="C39" s="66">
        <f t="shared" si="8"/>
        <v>0.04150343496281156</v>
      </c>
      <c r="D39" s="66">
        <f t="shared" si="8"/>
        <v>0.07619093284745031</v>
      </c>
      <c r="E39" s="66">
        <f t="shared" si="8"/>
        <v>0.05899335629065359</v>
      </c>
      <c r="F39" s="66">
        <f t="shared" si="8"/>
        <v>0.09984136426730121</v>
      </c>
      <c r="G39" s="67">
        <f t="shared" si="8"/>
        <v>0.16515994436717663</v>
      </c>
      <c r="H39" s="68">
        <f t="shared" si="8"/>
        <v>0.07869408874595019</v>
      </c>
      <c r="I39" s="68">
        <f t="shared" si="8"/>
        <v>0.05380096550921887</v>
      </c>
      <c r="J39" s="68">
        <f t="shared" si="8"/>
        <v>0.09585580528099123</v>
      </c>
      <c r="K39" s="68">
        <f t="shared" si="8"/>
        <v>0.07776296758458354</v>
      </c>
      <c r="L39" s="68">
        <f t="shared" si="8"/>
        <v>0.12833909159855061</v>
      </c>
      <c r="M39" s="69">
        <f t="shared" si="8"/>
        <v>0.18770461986176792</v>
      </c>
    </row>
    <row r="40" spans="1:13" ht="12.75" customHeight="1">
      <c r="A40" s="93"/>
      <c r="B40" s="57"/>
      <c r="C40" s="58"/>
      <c r="D40" s="58"/>
      <c r="E40" s="58"/>
      <c r="F40" s="58"/>
      <c r="G40" s="59"/>
      <c r="H40" s="60"/>
      <c r="I40" s="61"/>
      <c r="J40" s="61"/>
      <c r="K40" s="61"/>
      <c r="L40" s="61"/>
      <c r="M40" s="62"/>
    </row>
    <row r="41" spans="1:13" ht="15" customHeight="1">
      <c r="A41" s="88" t="s">
        <v>50</v>
      </c>
      <c r="B41" s="57">
        <v>99873</v>
      </c>
      <c r="C41" s="58">
        <v>66</v>
      </c>
      <c r="D41" s="58">
        <v>99807</v>
      </c>
      <c r="E41" s="58">
        <v>23815</v>
      </c>
      <c r="F41" s="58">
        <v>41128</v>
      </c>
      <c r="G41" s="59">
        <v>34864</v>
      </c>
      <c r="H41" s="60">
        <v>108341</v>
      </c>
      <c r="I41" s="61">
        <v>10</v>
      </c>
      <c r="J41" s="61">
        <v>108331</v>
      </c>
      <c r="K41" s="61">
        <v>31293</v>
      </c>
      <c r="L41" s="61">
        <v>45679</v>
      </c>
      <c r="M41" s="62">
        <v>31359</v>
      </c>
    </row>
    <row r="42" spans="1:13" ht="15" customHeight="1">
      <c r="A42" s="73" t="s">
        <v>12</v>
      </c>
      <c r="B42" s="47">
        <f>B41/B41*100</f>
        <v>100</v>
      </c>
      <c r="C42" s="8">
        <f>C41/B41*100</f>
        <v>0.0660839265867652</v>
      </c>
      <c r="D42" s="8">
        <f>D41/B41*100</f>
        <v>99.93391607341323</v>
      </c>
      <c r="E42" s="8">
        <f>E41/D41*100</f>
        <v>23.86105183003196</v>
      </c>
      <c r="F42" s="8">
        <f>F41/D41*100</f>
        <v>41.20753053393049</v>
      </c>
      <c r="G42" s="9">
        <f>G41/D41*100</f>
        <v>34.93141763603755</v>
      </c>
      <c r="H42" s="10">
        <f>H41/H41*100</f>
        <v>100</v>
      </c>
      <c r="I42" s="11">
        <f>I41/H41*100</f>
        <v>0.009230116022558403</v>
      </c>
      <c r="J42" s="11">
        <f>J41/H41*100</f>
        <v>99.99076988397744</v>
      </c>
      <c r="K42" s="11">
        <f>K41/J41*100</f>
        <v>28.88646832393313</v>
      </c>
      <c r="L42" s="11">
        <f>L41/J41*100</f>
        <v>42.16613896299305</v>
      </c>
      <c r="M42" s="12">
        <f>M41/J41*100</f>
        <v>28.94739271307382</v>
      </c>
    </row>
    <row r="43" spans="1:13" ht="15" customHeight="1">
      <c r="A43" s="73" t="s">
        <v>16</v>
      </c>
      <c r="B43" s="65">
        <f aca="true" t="shared" si="9" ref="B43:M43">+B41/B32*100</f>
        <v>93.45629105608893</v>
      </c>
      <c r="C43" s="66">
        <f t="shared" si="9"/>
        <v>5.104408352668213</v>
      </c>
      <c r="D43" s="66">
        <f t="shared" si="9"/>
        <v>94.53837628939218</v>
      </c>
      <c r="E43" s="66">
        <f t="shared" si="9"/>
        <v>90.8865397091936</v>
      </c>
      <c r="F43" s="66">
        <f t="shared" si="9"/>
        <v>95.50658337784176</v>
      </c>
      <c r="G43" s="67">
        <f t="shared" si="9"/>
        <v>96.02555980940315</v>
      </c>
      <c r="H43" s="68">
        <f t="shared" si="9"/>
        <v>89.4537378007497</v>
      </c>
      <c r="I43" s="68">
        <f t="shared" si="9"/>
        <v>0.33101621979477</v>
      </c>
      <c r="J43" s="68">
        <f t="shared" si="9"/>
        <v>91.73363366160568</v>
      </c>
      <c r="K43" s="68">
        <f t="shared" si="9"/>
        <v>88.66882012920775</v>
      </c>
      <c r="L43" s="68">
        <f t="shared" si="9"/>
        <v>92.78503382015397</v>
      </c>
      <c r="M43" s="69">
        <f t="shared" si="9"/>
        <v>93.41376228775692</v>
      </c>
    </row>
    <row r="44" spans="1:13" ht="15" customHeight="1">
      <c r="A44" s="87" t="s">
        <v>17</v>
      </c>
      <c r="B44" s="74">
        <f aca="true" t="shared" si="10" ref="B44:M44">+B41/B7</f>
        <v>1.6835176319870542</v>
      </c>
      <c r="C44" s="75">
        <f t="shared" si="10"/>
        <v>0.0037472321580650655</v>
      </c>
      <c r="D44" s="75">
        <f t="shared" si="10"/>
        <v>2.392822037352257</v>
      </c>
      <c r="E44" s="75">
        <f t="shared" si="10"/>
        <v>0.82837663918745</v>
      </c>
      <c r="F44" s="75">
        <f t="shared" si="10"/>
        <v>4.077731509022407</v>
      </c>
      <c r="G44" s="76">
        <f t="shared" si="10"/>
        <v>12.122392211404728</v>
      </c>
      <c r="H44" s="77">
        <f t="shared" si="10"/>
        <v>1.285748193157139</v>
      </c>
      <c r="I44" s="77">
        <f t="shared" si="10"/>
        <v>0.00029081602977956147</v>
      </c>
      <c r="J44" s="77">
        <f t="shared" si="10"/>
        <v>2.1719630290514664</v>
      </c>
      <c r="K44" s="77">
        <f t="shared" si="10"/>
        <v>0.8874677405632285</v>
      </c>
      <c r="L44" s="77">
        <f t="shared" si="10"/>
        <v>3.849245807702031</v>
      </c>
      <c r="M44" s="78">
        <f t="shared" si="10"/>
        <v>11.407420880320116</v>
      </c>
    </row>
    <row r="45" spans="1:13" ht="15" customHeight="1">
      <c r="A45" s="189" t="s">
        <v>53</v>
      </c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</row>
    <row r="46" spans="1:13" ht="15" customHeight="1">
      <c r="A46" s="94" t="s">
        <v>19</v>
      </c>
      <c r="B46" s="79"/>
      <c r="C46" s="80"/>
      <c r="D46" s="58">
        <v>156599</v>
      </c>
      <c r="E46" s="58">
        <v>38633</v>
      </c>
      <c r="F46" s="58">
        <v>64976</v>
      </c>
      <c r="G46" s="59">
        <v>52990</v>
      </c>
      <c r="H46" s="81"/>
      <c r="I46" s="82"/>
      <c r="J46" s="61">
        <v>174320</v>
      </c>
      <c r="K46" s="61">
        <v>51199</v>
      </c>
      <c r="L46" s="61">
        <v>72879</v>
      </c>
      <c r="M46" s="62">
        <v>50242</v>
      </c>
    </row>
    <row r="47" spans="1:13" ht="15" customHeight="1">
      <c r="A47" s="73" t="s">
        <v>8</v>
      </c>
      <c r="B47" s="79"/>
      <c r="C47" s="80"/>
      <c r="D47" s="58">
        <f>+D46/$D$46*100</f>
        <v>100</v>
      </c>
      <c r="E47" s="66">
        <f>+E46/$D$46*100</f>
        <v>24.670017049917305</v>
      </c>
      <c r="F47" s="66">
        <f>+F46/$D$46*100</f>
        <v>41.49196355021424</v>
      </c>
      <c r="G47" s="67">
        <f>+G46/$D$46*100</f>
        <v>33.83801939986845</v>
      </c>
      <c r="H47" s="81"/>
      <c r="I47" s="82"/>
      <c r="J47" s="34">
        <f>J46/J46*100</f>
        <v>100</v>
      </c>
      <c r="K47" s="97">
        <f>K46/J46*100</f>
        <v>29.3706975676916</v>
      </c>
      <c r="L47" s="97">
        <f>L46/J46*100</f>
        <v>41.80759522716843</v>
      </c>
      <c r="M47" s="39">
        <f>M46/J46*100</f>
        <v>28.821707205139973</v>
      </c>
    </row>
    <row r="48" spans="1:13" ht="15" customHeight="1">
      <c r="A48" s="93"/>
      <c r="B48" s="83"/>
      <c r="C48" s="84"/>
      <c r="D48" s="58"/>
      <c r="E48" s="58"/>
      <c r="F48" s="58"/>
      <c r="G48" s="59"/>
      <c r="H48" s="60"/>
      <c r="I48" s="61"/>
      <c r="J48" s="61"/>
      <c r="K48" s="61"/>
      <c r="L48" s="61"/>
      <c r="M48" s="62"/>
    </row>
    <row r="49" spans="1:13" ht="15" customHeight="1">
      <c r="A49" s="94" t="s">
        <v>63</v>
      </c>
      <c r="B49" s="85"/>
      <c r="C49" s="86"/>
      <c r="D49" s="122">
        <v>161.1</v>
      </c>
      <c r="E49" s="122">
        <v>167.9</v>
      </c>
      <c r="F49" s="122">
        <v>161.4</v>
      </c>
      <c r="G49" s="123">
        <v>156</v>
      </c>
      <c r="H49" s="124"/>
      <c r="I49" s="125"/>
      <c r="J49" s="126">
        <v>163</v>
      </c>
      <c r="K49" s="126">
        <v>166</v>
      </c>
      <c r="L49" s="126">
        <v>161.08</v>
      </c>
      <c r="M49" s="127">
        <v>161</v>
      </c>
    </row>
    <row r="50" spans="1:13" ht="15" customHeight="1">
      <c r="A50" s="95"/>
      <c r="B50" s="83"/>
      <c r="C50" s="84"/>
      <c r="G50" s="64"/>
      <c r="H50" s="60"/>
      <c r="I50" s="61"/>
      <c r="J50" s="61"/>
      <c r="K50" s="61"/>
      <c r="L50" s="61"/>
      <c r="M50" s="62"/>
    </row>
    <row r="51" spans="1:13" ht="15" customHeight="1">
      <c r="A51" s="94" t="s">
        <v>20</v>
      </c>
      <c r="B51" s="57"/>
      <c r="C51" s="58"/>
      <c r="D51" s="58"/>
      <c r="E51" s="58"/>
      <c r="F51" s="58"/>
      <c r="G51" s="59"/>
      <c r="H51" s="60"/>
      <c r="I51" s="61"/>
      <c r="J51" s="61"/>
      <c r="K51" s="61"/>
      <c r="L51" s="61"/>
      <c r="M51" s="62"/>
    </row>
    <row r="52" spans="1:13" ht="15" customHeight="1">
      <c r="A52" s="73" t="s">
        <v>79</v>
      </c>
      <c r="B52" s="79"/>
      <c r="C52" s="80"/>
      <c r="D52" s="58">
        <v>33812</v>
      </c>
      <c r="E52" s="58">
        <v>22668</v>
      </c>
      <c r="F52" s="58">
        <v>8685</v>
      </c>
      <c r="G52" s="59">
        <v>2459</v>
      </c>
      <c r="H52" s="81"/>
      <c r="I52" s="82"/>
      <c r="J52" s="61">
        <v>42392</v>
      </c>
      <c r="K52" s="61">
        <v>29566</v>
      </c>
      <c r="L52" s="61">
        <v>10418</v>
      </c>
      <c r="M52" s="62">
        <v>2408</v>
      </c>
    </row>
    <row r="53" spans="1:13" ht="15" customHeight="1">
      <c r="A53" s="73" t="s">
        <v>82</v>
      </c>
      <c r="B53" s="79"/>
      <c r="C53" s="80"/>
      <c r="D53" s="66">
        <f>+D52/D7*100</f>
        <v>81.06254944738798</v>
      </c>
      <c r="E53" s="66">
        <f>+E52/E7*100</f>
        <v>78.84795992904101</v>
      </c>
      <c r="F53" s="66">
        <f>+F52/F7*100</f>
        <v>86.10945865556216</v>
      </c>
      <c r="G53" s="67">
        <f>+G52/G7*100</f>
        <v>85.50069541029207</v>
      </c>
      <c r="H53" s="81"/>
      <c r="I53" s="82"/>
      <c r="J53" s="68">
        <f>+J52/J7*100</f>
        <v>84.99308298414098</v>
      </c>
      <c r="K53" s="68">
        <f>+K52/K7*100</f>
        <v>83.84901165593716</v>
      </c>
      <c r="L53" s="68">
        <f>+L52/L7*100</f>
        <v>87.78966882952726</v>
      </c>
      <c r="M53" s="69">
        <f>+M52/M7*100</f>
        <v>87.59548926882502</v>
      </c>
    </row>
    <row r="54" spans="1:13" ht="15" customHeight="1">
      <c r="A54" s="73" t="s">
        <v>83</v>
      </c>
      <c r="B54" s="79"/>
      <c r="C54" s="80"/>
      <c r="D54" s="58">
        <v>76982</v>
      </c>
      <c r="E54" s="58">
        <v>18136</v>
      </c>
      <c r="F54" s="58">
        <v>32214</v>
      </c>
      <c r="G54" s="59">
        <v>26632</v>
      </c>
      <c r="H54" s="81"/>
      <c r="I54" s="82"/>
      <c r="J54" s="61">
        <v>90279</v>
      </c>
      <c r="K54" s="61">
        <v>25774</v>
      </c>
      <c r="L54" s="61">
        <v>38214</v>
      </c>
      <c r="M54" s="62">
        <v>26291</v>
      </c>
    </row>
    <row r="55" spans="1:13" ht="15" customHeight="1">
      <c r="A55" s="73" t="s">
        <v>84</v>
      </c>
      <c r="B55" s="79"/>
      <c r="C55" s="80"/>
      <c r="D55" s="66">
        <f>+D54/D41*100</f>
        <v>77.13086256474998</v>
      </c>
      <c r="E55" s="66">
        <f>+E54/E41*100</f>
        <v>76.15368465252992</v>
      </c>
      <c r="F55" s="66">
        <f>+F54/F41*100</f>
        <v>78.32620112818518</v>
      </c>
      <c r="G55" s="67">
        <f>+G54/G41*100</f>
        <v>76.38825149150986</v>
      </c>
      <c r="H55" s="81"/>
      <c r="I55" s="82"/>
      <c r="J55" s="68">
        <f>+J54/J41*100</f>
        <v>83.33625647321634</v>
      </c>
      <c r="K55" s="68">
        <f>+K54/K41*100</f>
        <v>82.36346786821333</v>
      </c>
      <c r="L55" s="68">
        <f>+L54/L41*100</f>
        <v>83.6576982858644</v>
      </c>
      <c r="M55" s="69">
        <f>+M54/M41*100</f>
        <v>83.83877036895309</v>
      </c>
    </row>
    <row r="56" spans="1:13" ht="15" customHeight="1">
      <c r="A56" s="73"/>
      <c r="B56" s="83"/>
      <c r="C56" s="84"/>
      <c r="D56" s="66"/>
      <c r="E56" s="66"/>
      <c r="F56" s="66"/>
      <c r="G56" s="67"/>
      <c r="H56" s="60"/>
      <c r="I56" s="61"/>
      <c r="J56" s="61"/>
      <c r="K56" s="61"/>
      <c r="L56" s="61"/>
      <c r="M56" s="62"/>
    </row>
    <row r="57" spans="1:13" ht="15" customHeight="1">
      <c r="A57" s="88" t="s">
        <v>51</v>
      </c>
      <c r="B57" s="63"/>
      <c r="G57" s="64"/>
      <c r="H57" s="60"/>
      <c r="I57" s="61"/>
      <c r="J57" s="61"/>
      <c r="K57" s="61"/>
      <c r="L57" s="61"/>
      <c r="M57" s="62"/>
    </row>
    <row r="58" spans="1:13" ht="15" customHeight="1">
      <c r="A58" s="96" t="s">
        <v>36</v>
      </c>
      <c r="B58" s="63"/>
      <c r="G58" s="64"/>
      <c r="H58" s="60"/>
      <c r="I58" s="61"/>
      <c r="J58" s="61"/>
      <c r="K58" s="61"/>
      <c r="L58" s="61"/>
      <c r="M58" s="62"/>
    </row>
    <row r="59" spans="1:13" ht="15" customHeight="1">
      <c r="A59" s="73" t="s">
        <v>79</v>
      </c>
      <c r="B59" s="57">
        <v>21413</v>
      </c>
      <c r="C59" s="58">
        <v>1705</v>
      </c>
      <c r="D59" s="58">
        <v>19708</v>
      </c>
      <c r="E59" s="58">
        <v>11324</v>
      </c>
      <c r="F59" s="58">
        <v>6215</v>
      </c>
      <c r="G59" s="59">
        <v>2169</v>
      </c>
      <c r="H59" s="60">
        <v>36273</v>
      </c>
      <c r="I59" s="61">
        <v>8110</v>
      </c>
      <c r="J59" s="61">
        <v>28163</v>
      </c>
      <c r="K59" s="61">
        <v>17714</v>
      </c>
      <c r="L59" s="61">
        <v>8331</v>
      </c>
      <c r="M59" s="62">
        <v>2118</v>
      </c>
    </row>
    <row r="60" spans="1:13" ht="15" customHeight="1">
      <c r="A60" s="73" t="s">
        <v>69</v>
      </c>
      <c r="B60" s="65">
        <f aca="true" t="shared" si="11" ref="B60:M60">+B59/B7*100</f>
        <v>36.09500370844852</v>
      </c>
      <c r="C60" s="66">
        <f t="shared" si="11"/>
        <v>9.680349741668087</v>
      </c>
      <c r="D60" s="66">
        <f t="shared" si="11"/>
        <v>47.24892714152142</v>
      </c>
      <c r="E60" s="66">
        <f t="shared" si="11"/>
        <v>39.3891961459529</v>
      </c>
      <c r="F60" s="66">
        <f t="shared" si="11"/>
        <v>61.620067420186395</v>
      </c>
      <c r="G60" s="67">
        <f t="shared" si="11"/>
        <v>75.41724617524339</v>
      </c>
      <c r="H60" s="68">
        <f t="shared" si="11"/>
        <v>43.04736361154956</v>
      </c>
      <c r="I60" s="68">
        <f t="shared" si="11"/>
        <v>23.585180015122432</v>
      </c>
      <c r="J60" s="68">
        <f t="shared" si="11"/>
        <v>56.464903663011015</v>
      </c>
      <c r="K60" s="68">
        <f t="shared" si="11"/>
        <v>50.23680553586115</v>
      </c>
      <c r="L60" s="68">
        <f t="shared" si="11"/>
        <v>70.20308418302857</v>
      </c>
      <c r="M60" s="69">
        <f t="shared" si="11"/>
        <v>77.04619861767915</v>
      </c>
    </row>
    <row r="61" spans="1:13" ht="15" customHeight="1">
      <c r="A61" s="73" t="s">
        <v>80</v>
      </c>
      <c r="B61" s="57">
        <v>61477</v>
      </c>
      <c r="C61" s="58">
        <v>3409</v>
      </c>
      <c r="D61" s="58">
        <v>58068</v>
      </c>
      <c r="E61" s="58">
        <v>25403</v>
      </c>
      <c r="F61" s="58">
        <v>21203</v>
      </c>
      <c r="G61" s="59">
        <v>11462</v>
      </c>
      <c r="H61" s="60">
        <v>102756</v>
      </c>
      <c r="I61" s="61">
        <v>17431</v>
      </c>
      <c r="J61" s="61">
        <v>85325</v>
      </c>
      <c r="K61" s="61">
        <v>44006</v>
      </c>
      <c r="L61" s="61">
        <v>29956</v>
      </c>
      <c r="M61" s="62">
        <v>11363</v>
      </c>
    </row>
    <row r="62" spans="1:13" ht="15" customHeight="1">
      <c r="A62" s="73" t="s">
        <v>68</v>
      </c>
      <c r="B62" s="47">
        <f>B61/B61*100</f>
        <v>100</v>
      </c>
      <c r="C62" s="8">
        <f>C61/B61*100</f>
        <v>5.545163231777738</v>
      </c>
      <c r="D62" s="8">
        <f>D61/B61*100</f>
        <v>94.45483676822226</v>
      </c>
      <c r="E62" s="8">
        <f>E61/D61*100</f>
        <v>43.746986291933595</v>
      </c>
      <c r="F62" s="8">
        <f>F61/D61*100</f>
        <v>36.514086932561824</v>
      </c>
      <c r="G62" s="9">
        <f>G61/D61*100</f>
        <v>19.73892677550458</v>
      </c>
      <c r="H62" s="10">
        <f>H61/H61*100</f>
        <v>100</v>
      </c>
      <c r="I62" s="11">
        <f>I61/H61*100</f>
        <v>16.963486317100703</v>
      </c>
      <c r="J62" s="11">
        <f>J61/H61*100</f>
        <v>83.0365136828993</v>
      </c>
      <c r="K62" s="11">
        <f>K61/J61*100</f>
        <v>51.57456782888954</v>
      </c>
      <c r="L62" s="11">
        <f>L61/J61*100</f>
        <v>35.10811602695576</v>
      </c>
      <c r="M62" s="12">
        <f>M61/J61*100</f>
        <v>13.317316144154704</v>
      </c>
    </row>
    <row r="63" spans="1:13" ht="15" customHeight="1">
      <c r="A63" s="73" t="s">
        <v>81</v>
      </c>
      <c r="B63" s="65">
        <f aca="true" t="shared" si="12" ref="B63:M63">+B61/B7</f>
        <v>1.0362922257433753</v>
      </c>
      <c r="C63" s="66">
        <f t="shared" si="12"/>
        <v>0.19355021858854254</v>
      </c>
      <c r="D63" s="66">
        <f t="shared" si="12"/>
        <v>1.3921507516002973</v>
      </c>
      <c r="E63" s="66">
        <f t="shared" si="12"/>
        <v>0.8836133430728025</v>
      </c>
      <c r="F63" s="66">
        <f t="shared" si="12"/>
        <v>2.102220900257783</v>
      </c>
      <c r="G63" s="67">
        <f t="shared" si="12"/>
        <v>3.9853963838664814</v>
      </c>
      <c r="H63" s="68">
        <f t="shared" si="12"/>
        <v>1.2194676192397613</v>
      </c>
      <c r="I63" s="68">
        <f t="shared" si="12"/>
        <v>0.5069214215087535</v>
      </c>
      <c r="J63" s="68">
        <f t="shared" si="12"/>
        <v>1.7107083425226055</v>
      </c>
      <c r="K63" s="68">
        <f t="shared" si="12"/>
        <v>1.2480077139048809</v>
      </c>
      <c r="L63" s="68">
        <f t="shared" si="12"/>
        <v>2.5243111148563244</v>
      </c>
      <c r="M63" s="69">
        <f t="shared" si="12"/>
        <v>4.133503092033466</v>
      </c>
    </row>
    <row r="64" spans="1:13" ht="18.75" customHeight="1">
      <c r="A64" s="88" t="s">
        <v>85</v>
      </c>
      <c r="B64" s="63"/>
      <c r="G64" s="64"/>
      <c r="H64" s="60"/>
      <c r="I64" s="61"/>
      <c r="J64" s="61"/>
      <c r="K64" s="61"/>
      <c r="L64" s="61"/>
      <c r="M64" s="62"/>
    </row>
    <row r="65" spans="1:13" ht="15" customHeight="1">
      <c r="A65" s="73" t="s">
        <v>71</v>
      </c>
      <c r="B65" s="57">
        <v>11641</v>
      </c>
      <c r="C65" s="58">
        <v>250</v>
      </c>
      <c r="D65" s="58">
        <v>8894</v>
      </c>
      <c r="E65" s="58">
        <v>5828</v>
      </c>
      <c r="F65" s="58">
        <v>2316</v>
      </c>
      <c r="G65" s="59">
        <v>750</v>
      </c>
      <c r="H65" s="60">
        <v>23517</v>
      </c>
      <c r="I65" s="61">
        <v>7336</v>
      </c>
      <c r="J65" s="61">
        <v>16181</v>
      </c>
      <c r="K65" s="61">
        <v>11305</v>
      </c>
      <c r="L65" s="61">
        <v>3957</v>
      </c>
      <c r="M65" s="62">
        <v>919</v>
      </c>
    </row>
    <row r="66" spans="1:13" ht="15" customHeight="1">
      <c r="A66" s="73" t="s">
        <v>69</v>
      </c>
      <c r="B66" s="65">
        <f aca="true" t="shared" si="13" ref="B66:M66">+B65/B7*100</f>
        <v>19.622749646011734</v>
      </c>
      <c r="C66" s="66">
        <f t="shared" si="13"/>
        <v>1.4194061204791915</v>
      </c>
      <c r="D66" s="66">
        <f t="shared" si="13"/>
        <v>21.322912421183858</v>
      </c>
      <c r="E66" s="66">
        <f t="shared" si="13"/>
        <v>20.27200946119865</v>
      </c>
      <c r="F66" s="66">
        <f t="shared" si="13"/>
        <v>22.96252230814991</v>
      </c>
      <c r="G66" s="67">
        <f t="shared" si="13"/>
        <v>26.077885952712098</v>
      </c>
      <c r="H66" s="68">
        <f t="shared" si="13"/>
        <v>27.909046675290462</v>
      </c>
      <c r="I66" s="68">
        <f t="shared" si="13"/>
        <v>21.334263944628628</v>
      </c>
      <c r="J66" s="68">
        <f t="shared" si="13"/>
        <v>32.4418068448383</v>
      </c>
      <c r="K66" s="68">
        <f t="shared" si="13"/>
        <v>32.060917160602365</v>
      </c>
      <c r="L66" s="68">
        <f t="shared" si="13"/>
        <v>33.344568972781666</v>
      </c>
      <c r="M66" s="69">
        <f t="shared" si="13"/>
        <v>33.43033830483812</v>
      </c>
    </row>
    <row r="67" spans="1:13" ht="15" customHeight="1">
      <c r="A67" s="73" t="s">
        <v>78</v>
      </c>
      <c r="B67" s="57">
        <v>34037</v>
      </c>
      <c r="C67" s="58">
        <v>7250</v>
      </c>
      <c r="D67" s="58">
        <v>26787</v>
      </c>
      <c r="E67" s="58">
        <v>16326</v>
      </c>
      <c r="F67" s="58">
        <v>7543</v>
      </c>
      <c r="G67" s="59">
        <v>2918</v>
      </c>
      <c r="H67" s="60">
        <v>69460</v>
      </c>
      <c r="I67" s="61">
        <v>19450</v>
      </c>
      <c r="J67" s="61">
        <v>50010</v>
      </c>
      <c r="K67" s="61">
        <v>33160</v>
      </c>
      <c r="L67" s="61">
        <v>13161</v>
      </c>
      <c r="M67" s="62">
        <v>3689</v>
      </c>
    </row>
    <row r="68" spans="1:13" ht="15" customHeight="1">
      <c r="A68" s="73" t="s">
        <v>70</v>
      </c>
      <c r="B68" s="47">
        <f>B67/B67*100</f>
        <v>100</v>
      </c>
      <c r="C68" s="8">
        <f>C67/B67*100</f>
        <v>21.300349619531687</v>
      </c>
      <c r="D68" s="8">
        <f>D67/B67*100</f>
        <v>78.69965038046831</v>
      </c>
      <c r="E68" s="8">
        <f>E67/D67*100</f>
        <v>60.94747452122298</v>
      </c>
      <c r="F68" s="8">
        <f>F67/D67*100</f>
        <v>28.15918169261209</v>
      </c>
      <c r="G68" s="9">
        <f>G67/D67*100</f>
        <v>10.89334378616493</v>
      </c>
      <c r="H68" s="10">
        <f>H67/H67*100</f>
        <v>100</v>
      </c>
      <c r="I68" s="11">
        <f>I67/H67*100</f>
        <v>28.001727613014683</v>
      </c>
      <c r="J68" s="11">
        <f>J67/H67*100</f>
        <v>71.99827238698532</v>
      </c>
      <c r="K68" s="11">
        <f>K67/J67*100</f>
        <v>66.30673865226954</v>
      </c>
      <c r="L68" s="11">
        <f>L67/J67*100</f>
        <v>26.316736652669466</v>
      </c>
      <c r="M68" s="12">
        <f>M67/J67*100</f>
        <v>7.376524695060987</v>
      </c>
    </row>
    <row r="69" spans="1:13" ht="15" customHeight="1">
      <c r="A69" s="73" t="s">
        <v>77</v>
      </c>
      <c r="B69" s="65">
        <f aca="true" t="shared" si="14" ref="B69:M69">+B67/B7</f>
        <v>0.5737475557952937</v>
      </c>
      <c r="C69" s="66">
        <f t="shared" si="14"/>
        <v>0.4116277749389655</v>
      </c>
      <c r="D69" s="66">
        <f t="shared" si="14"/>
        <v>0.6422046942053655</v>
      </c>
      <c r="E69" s="66">
        <f t="shared" si="14"/>
        <v>0.567880621934676</v>
      </c>
      <c r="F69" s="66">
        <f t="shared" si="14"/>
        <v>0.74786833234186</v>
      </c>
      <c r="G69" s="67">
        <f t="shared" si="14"/>
        <v>1.0146036161335188</v>
      </c>
      <c r="H69" s="68">
        <f t="shared" si="14"/>
        <v>0.8243238432052028</v>
      </c>
      <c r="I69" s="68">
        <f t="shared" si="14"/>
        <v>0.565637177921247</v>
      </c>
      <c r="J69" s="68">
        <f t="shared" si="14"/>
        <v>1.0026665597369528</v>
      </c>
      <c r="K69" s="68">
        <f t="shared" si="14"/>
        <v>0.9404157567851167</v>
      </c>
      <c r="L69" s="68">
        <f t="shared" si="14"/>
        <v>1.1090418808460436</v>
      </c>
      <c r="M69" s="69">
        <f t="shared" si="14"/>
        <v>1.3419425245543835</v>
      </c>
    </row>
    <row r="70" spans="1:13" ht="11.25" customHeight="1">
      <c r="A70" s="73"/>
      <c r="B70" s="65"/>
      <c r="C70" s="66"/>
      <c r="D70" s="66"/>
      <c r="E70" s="66"/>
      <c r="F70" s="66"/>
      <c r="G70" s="67"/>
      <c r="H70" s="68"/>
      <c r="I70" s="68"/>
      <c r="J70" s="68"/>
      <c r="K70" s="68"/>
      <c r="L70" s="68"/>
      <c r="M70" s="69"/>
    </row>
    <row r="71" spans="1:13" ht="15" customHeight="1">
      <c r="A71" s="88" t="s">
        <v>86</v>
      </c>
      <c r="B71" s="63"/>
      <c r="G71" s="64"/>
      <c r="H71" s="60"/>
      <c r="I71" s="61"/>
      <c r="J71" s="61"/>
      <c r="K71" s="61"/>
      <c r="L71" s="61"/>
      <c r="M71" s="62"/>
    </row>
    <row r="72" spans="1:13" ht="15" customHeight="1">
      <c r="A72" s="73" t="s">
        <v>71</v>
      </c>
      <c r="B72" s="57">
        <v>39466</v>
      </c>
      <c r="C72" s="58">
        <v>8965</v>
      </c>
      <c r="D72" s="58">
        <v>30501</v>
      </c>
      <c r="E72" s="58">
        <v>19913</v>
      </c>
      <c r="F72" s="58">
        <v>8140</v>
      </c>
      <c r="G72" s="59">
        <v>2448</v>
      </c>
      <c r="H72" s="60">
        <v>47988</v>
      </c>
      <c r="I72" s="61">
        <v>15372</v>
      </c>
      <c r="J72" s="61">
        <v>32616</v>
      </c>
      <c r="K72" s="61">
        <v>22449</v>
      </c>
      <c r="L72" s="61">
        <v>8278</v>
      </c>
      <c r="M72" s="62">
        <v>1889</v>
      </c>
    </row>
    <row r="73" spans="1:13" ht="15" customHeight="1">
      <c r="A73" s="73" t="s">
        <v>72</v>
      </c>
      <c r="B73" s="65">
        <f aca="true" t="shared" si="15" ref="B73:M73">+B72/B7*100</f>
        <v>66.52619513181848</v>
      </c>
      <c r="C73" s="66">
        <f t="shared" si="15"/>
        <v>50.89990348038381</v>
      </c>
      <c r="D73" s="66">
        <f t="shared" si="15"/>
        <v>73.124595430462</v>
      </c>
      <c r="E73" s="66">
        <f t="shared" si="15"/>
        <v>69.26501791366655</v>
      </c>
      <c r="F73" s="66">
        <f t="shared" si="15"/>
        <v>80.7059290105096</v>
      </c>
      <c r="G73" s="67">
        <f t="shared" si="15"/>
        <v>85.1182197496523</v>
      </c>
      <c r="H73" s="68">
        <f t="shared" si="15"/>
        <v>56.95026286745072</v>
      </c>
      <c r="I73" s="68">
        <f t="shared" si="15"/>
        <v>44.70424009771419</v>
      </c>
      <c r="J73" s="68">
        <f t="shared" si="15"/>
        <v>65.39286645147062</v>
      </c>
      <c r="K73" s="68">
        <f t="shared" si="15"/>
        <v>63.665239216131134</v>
      </c>
      <c r="L73" s="68">
        <f t="shared" si="15"/>
        <v>69.75646751495745</v>
      </c>
      <c r="M73" s="69">
        <f t="shared" si="15"/>
        <v>68.71589668970535</v>
      </c>
    </row>
    <row r="74" spans="1:13" ht="15" customHeight="1">
      <c r="A74" s="73" t="s">
        <v>76</v>
      </c>
      <c r="B74" s="57">
        <v>307116</v>
      </c>
      <c r="C74" s="58">
        <v>56909</v>
      </c>
      <c r="D74" s="58">
        <v>250207</v>
      </c>
      <c r="E74" s="58">
        <v>139896</v>
      </c>
      <c r="F74" s="58">
        <v>76939</v>
      </c>
      <c r="G74" s="59">
        <v>33372</v>
      </c>
      <c r="H74" s="60">
        <v>380259</v>
      </c>
      <c r="I74" s="61">
        <v>104850</v>
      </c>
      <c r="J74" s="61">
        <v>275409</v>
      </c>
      <c r="K74" s="61">
        <v>172697</v>
      </c>
      <c r="L74" s="61">
        <v>79542</v>
      </c>
      <c r="M74" s="62">
        <v>23170</v>
      </c>
    </row>
    <row r="75" spans="1:13" ht="15" customHeight="1">
      <c r="A75" s="73" t="s">
        <v>68</v>
      </c>
      <c r="B75" s="47">
        <f>B74/B74*100</f>
        <v>100</v>
      </c>
      <c r="C75" s="8">
        <f>C74/B74*100</f>
        <v>18.53013193711822</v>
      </c>
      <c r="D75" s="8">
        <f>D74/B74*100</f>
        <v>81.46986806288177</v>
      </c>
      <c r="E75" s="8">
        <f>E74/D74*100</f>
        <v>55.912104777244444</v>
      </c>
      <c r="F75" s="8">
        <f>F74/D74*100</f>
        <v>30.75013888500322</v>
      </c>
      <c r="G75" s="9">
        <f>G74/D74*100</f>
        <v>13.33775633775234</v>
      </c>
      <c r="H75" s="10">
        <f>H74/H74*100</f>
        <v>100</v>
      </c>
      <c r="I75" s="11">
        <f>I74/H74*100</f>
        <v>27.573311874275163</v>
      </c>
      <c r="J75" s="11">
        <f>J74/H74*100</f>
        <v>72.42668812572484</v>
      </c>
      <c r="K75" s="11">
        <f>K74/J74*100</f>
        <v>62.70564868976686</v>
      </c>
      <c r="L75" s="11">
        <f>L74/J74*100</f>
        <v>28.88140910427764</v>
      </c>
      <c r="M75" s="12">
        <f>M74/J74*100</f>
        <v>8.412942205955506</v>
      </c>
    </row>
    <row r="76" spans="1:13" ht="15" customHeight="1">
      <c r="A76" s="73" t="s">
        <v>75</v>
      </c>
      <c r="B76" s="65">
        <f aca="true" t="shared" si="16" ref="B76:M76">+B74/B7</f>
        <v>5.176926707571978</v>
      </c>
      <c r="C76" s="66">
        <f t="shared" si="16"/>
        <v>3.2310793164140126</v>
      </c>
      <c r="D76" s="66">
        <f t="shared" si="16"/>
        <v>5.998585505022656</v>
      </c>
      <c r="E76" s="66">
        <f t="shared" si="16"/>
        <v>4.866117082333298</v>
      </c>
      <c r="F76" s="66">
        <f t="shared" si="16"/>
        <v>7.628296648820147</v>
      </c>
      <c r="G76" s="67">
        <f t="shared" si="16"/>
        <v>11.603616133518775</v>
      </c>
      <c r="H76" s="68">
        <f t="shared" si="16"/>
        <v>4.512763609176032</v>
      </c>
      <c r="I76" s="68">
        <f t="shared" si="16"/>
        <v>3.049206072238702</v>
      </c>
      <c r="J76" s="68">
        <f t="shared" si="16"/>
        <v>5.521763538304229</v>
      </c>
      <c r="K76" s="68">
        <f t="shared" si="16"/>
        <v>4.897677320552452</v>
      </c>
      <c r="L76" s="68">
        <f t="shared" si="16"/>
        <v>6.702789247493048</v>
      </c>
      <c r="M76" s="69">
        <f t="shared" si="16"/>
        <v>8.428519461622408</v>
      </c>
    </row>
    <row r="77" spans="1:13" ht="19.5" customHeight="1">
      <c r="A77" s="88" t="s">
        <v>87</v>
      </c>
      <c r="B77" s="57"/>
      <c r="C77" s="58"/>
      <c r="D77" s="58"/>
      <c r="E77" s="58"/>
      <c r="F77" s="58"/>
      <c r="G77" s="59"/>
      <c r="H77" s="60"/>
      <c r="I77" s="61"/>
      <c r="J77" s="61"/>
      <c r="K77" s="61"/>
      <c r="L77" s="61"/>
      <c r="M77" s="62"/>
    </row>
    <row r="78" spans="1:13" ht="15" customHeight="1">
      <c r="A78" s="73" t="s">
        <v>71</v>
      </c>
      <c r="B78" s="57">
        <v>25850</v>
      </c>
      <c r="C78" s="58">
        <v>4714</v>
      </c>
      <c r="D78" s="58">
        <v>21136</v>
      </c>
      <c r="E78" s="58">
        <v>13092</v>
      </c>
      <c r="F78" s="58">
        <v>6030</v>
      </c>
      <c r="G78" s="59">
        <v>2014</v>
      </c>
      <c r="H78" s="60">
        <v>28456</v>
      </c>
      <c r="I78" s="61">
        <v>8103</v>
      </c>
      <c r="J78" s="61">
        <v>20353</v>
      </c>
      <c r="K78" s="61">
        <v>13185</v>
      </c>
      <c r="L78" s="61">
        <v>5716</v>
      </c>
      <c r="M78" s="62">
        <v>1452</v>
      </c>
    </row>
    <row r="79" spans="1:13" ht="15" customHeight="1">
      <c r="A79" s="73" t="s">
        <v>72</v>
      </c>
      <c r="B79" s="65">
        <f aca="true" t="shared" si="17" ref="B79:M79">+B78/B7*100</f>
        <v>43.57427010990493</v>
      </c>
      <c r="C79" s="8">
        <f t="shared" si="17"/>
        <v>26.764321807755636</v>
      </c>
      <c r="D79" s="66">
        <f t="shared" si="17"/>
        <v>50.672484476516985</v>
      </c>
      <c r="E79" s="66">
        <f t="shared" si="17"/>
        <v>45.538975268705</v>
      </c>
      <c r="F79" s="66">
        <f t="shared" si="17"/>
        <v>59.78584176085663</v>
      </c>
      <c r="G79" s="67">
        <f t="shared" si="17"/>
        <v>70.02781641168289</v>
      </c>
      <c r="H79" s="68">
        <f t="shared" si="17"/>
        <v>33.7704567841164</v>
      </c>
      <c r="I79" s="68">
        <f t="shared" si="17"/>
        <v>23.564822893037864</v>
      </c>
      <c r="J79" s="68">
        <f t="shared" si="17"/>
        <v>40.80638370391163</v>
      </c>
      <c r="K79" s="68">
        <f t="shared" si="17"/>
        <v>37.39258671053005</v>
      </c>
      <c r="L79" s="68">
        <f t="shared" si="17"/>
        <v>48.16718631499115</v>
      </c>
      <c r="M79" s="69">
        <f t="shared" si="17"/>
        <v>52.81920698435795</v>
      </c>
    </row>
    <row r="80" spans="1:13" ht="15" customHeight="1">
      <c r="A80" s="73" t="s">
        <v>73</v>
      </c>
      <c r="B80" s="57">
        <v>138428</v>
      </c>
      <c r="C80" s="58">
        <v>22498</v>
      </c>
      <c r="D80" s="58">
        <v>115930</v>
      </c>
      <c r="E80" s="58">
        <v>63427</v>
      </c>
      <c r="F80" s="58">
        <v>36673</v>
      </c>
      <c r="G80" s="59">
        <v>15830</v>
      </c>
      <c r="H80" s="60">
        <v>201632</v>
      </c>
      <c r="I80" s="61">
        <v>51187</v>
      </c>
      <c r="J80" s="61">
        <v>150445</v>
      </c>
      <c r="K80" s="61">
        <v>89025</v>
      </c>
      <c r="L80" s="61">
        <v>46271</v>
      </c>
      <c r="M80" s="62">
        <v>15149</v>
      </c>
    </row>
    <row r="81" spans="1:13" ht="15" customHeight="1">
      <c r="A81" s="73" t="s">
        <v>68</v>
      </c>
      <c r="B81" s="47">
        <f>B80/B80*100</f>
        <v>100</v>
      </c>
      <c r="C81" s="8">
        <f>C80/B80*100</f>
        <v>16.25249227034993</v>
      </c>
      <c r="D81" s="8">
        <f>D80/B80*100</f>
        <v>83.74750772965007</v>
      </c>
      <c r="E81" s="8">
        <f>E80/D80*100</f>
        <v>54.711463814370745</v>
      </c>
      <c r="F81" s="8">
        <f>F80/D80*100</f>
        <v>31.633744500991977</v>
      </c>
      <c r="G81" s="9">
        <f>G80/D80*100</f>
        <v>13.654791684637283</v>
      </c>
      <c r="H81" s="10">
        <f>H80/H80*100</f>
        <v>100</v>
      </c>
      <c r="I81" s="11">
        <f>I80/H80*100</f>
        <v>25.38634740517378</v>
      </c>
      <c r="J81" s="11">
        <f>J80/H80*100</f>
        <v>74.61365259482622</v>
      </c>
      <c r="K81" s="11">
        <f>K80/J80*100</f>
        <v>59.174449134235104</v>
      </c>
      <c r="L81" s="11">
        <f>L80/J80*100</f>
        <v>30.75609026554555</v>
      </c>
      <c r="M81" s="12">
        <f>M80/J80*100</f>
        <v>10.06946060021935</v>
      </c>
    </row>
    <row r="82" spans="1:13" ht="15" customHeight="1">
      <c r="A82" s="87" t="s">
        <v>74</v>
      </c>
      <c r="B82" s="74">
        <f aca="true" t="shared" si="18" ref="B82:M82">+B80/B7</f>
        <v>2.333423235115636</v>
      </c>
      <c r="C82" s="75">
        <f t="shared" si="18"/>
        <v>1.277351955941634</v>
      </c>
      <c r="D82" s="75">
        <f t="shared" si="18"/>
        <v>2.779362758025461</v>
      </c>
      <c r="E82" s="75">
        <f t="shared" si="18"/>
        <v>2.2062332602873145</v>
      </c>
      <c r="F82" s="75">
        <f t="shared" si="18"/>
        <v>3.6360301407892126</v>
      </c>
      <c r="G82" s="76">
        <f t="shared" si="18"/>
        <v>5.504172461752434</v>
      </c>
      <c r="H82" s="77">
        <f t="shared" si="18"/>
        <v>2.392888931084818</v>
      </c>
      <c r="I82" s="77">
        <f t="shared" si="18"/>
        <v>1.4886000116326412</v>
      </c>
      <c r="J82" s="77">
        <f t="shared" si="18"/>
        <v>3.016320147563005</v>
      </c>
      <c r="K82" s="77">
        <f t="shared" si="18"/>
        <v>2.524744051501659</v>
      </c>
      <c r="L82" s="77">
        <f t="shared" si="18"/>
        <v>3.8991320468526167</v>
      </c>
      <c r="M82" s="78">
        <f t="shared" si="18"/>
        <v>5.510731174972717</v>
      </c>
    </row>
    <row r="83" spans="1:13" ht="15" customHeight="1">
      <c r="A83" s="186" t="s">
        <v>53</v>
      </c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</sheetData>
  <sheetProtection/>
  <mergeCells count="14">
    <mergeCell ref="A45:M45"/>
    <mergeCell ref="A83:M83"/>
    <mergeCell ref="J5:M5"/>
    <mergeCell ref="B35:E35"/>
    <mergeCell ref="A1:M1"/>
    <mergeCell ref="A4:A6"/>
    <mergeCell ref="B4:G4"/>
    <mergeCell ref="H4:M4"/>
    <mergeCell ref="B5:B6"/>
    <mergeCell ref="C5:C6"/>
    <mergeCell ref="D5:G5"/>
    <mergeCell ref="H5:H6"/>
    <mergeCell ref="I5:I6"/>
    <mergeCell ref="H3:K3"/>
  </mergeCells>
  <printOptions/>
  <pageMargins left="1" right="0.5" top="1" bottom="1" header="0.5" footer="0.5"/>
  <pageSetup firstPageNumber="33" useFirstPageNumber="1" horizontalDpi="600" verticalDpi="600" orientation="portrait" r:id="rId1"/>
  <headerFooter alignWithMargins="0">
    <oddFooter xml:space="preserve">&amp;L&amp;"Arial Narrow,Regular"&amp;9Zila Series : Natore&amp;C&amp;"Arial Narrow,Regular"&amp;P&amp;R </oddFooter>
  </headerFooter>
  <rowBreaks count="1" manualBreakCount="1">
    <brk id="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2011-06-12T10:42:38Z</cp:lastPrinted>
  <dcterms:created xsi:type="dcterms:W3CDTF">2009-03-04T05:13:22Z</dcterms:created>
  <dcterms:modified xsi:type="dcterms:W3CDTF">2011-06-12T10:42:44Z</dcterms:modified>
  <cp:category/>
  <cp:version/>
  <cp:contentType/>
  <cp:contentStatus/>
</cp:coreProperties>
</file>