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NIL_Dist" sheetId="1" r:id="rId1"/>
    <sheet name="Dimla" sheetId="2" r:id="rId2"/>
    <sheet name="Domar" sheetId="3" r:id="rId3"/>
    <sheet name="Jaldhaka" sheetId="4" r:id="rId4"/>
    <sheet name="Kishoreganj" sheetId="5" r:id="rId5"/>
    <sheet name="NILPHAMARI Sadar" sheetId="6" r:id="rId6"/>
    <sheet name="SAIDPUR" sheetId="7" r:id="rId7"/>
  </sheets>
  <definedNames>
    <definedName name="_xlnm.Print_Titles" localSheetId="1">'Dimla'!$1:$6</definedName>
    <definedName name="_xlnm.Print_Titles" localSheetId="2">'Domar'!$1:$6</definedName>
    <definedName name="_xlnm.Print_Titles" localSheetId="3">'Jaldhaka'!$1:$6</definedName>
    <definedName name="_xlnm.Print_Titles" localSheetId="4">'Kishoreganj'!$1:$6</definedName>
    <definedName name="_xlnm.Print_Titles" localSheetId="0">'NIL_Dist'!$1:$6</definedName>
    <definedName name="_xlnm.Print_Titles" localSheetId="5">'NILPHAMARI Sadar'!$1:$6</definedName>
    <definedName name="_xlnm.Print_Titles" localSheetId="6">'SAIDPUR'!$1:$6</definedName>
  </definedNames>
  <calcPr fullCalcOnLoad="1"/>
</workbook>
</file>

<file path=xl/sharedStrings.xml><?xml version="1.0" encoding="utf-8"?>
<sst xmlns="http://schemas.openxmlformats.org/spreadsheetml/2006/main" count="595" uniqueCount="89">
  <si>
    <t>(Area in acres)</t>
  </si>
  <si>
    <t>Items</t>
  </si>
  <si>
    <t>All Holdings</t>
  </si>
  <si>
    <t>Farm Holdings</t>
  </si>
  <si>
    <t>Total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</si>
  <si>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</si>
  <si>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</si>
  <si>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</si>
  <si>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</si>
  <si>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</si>
  <si>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</si>
  <si>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</si>
  <si>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</si>
  <si>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</si>
  <si>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</si>
  <si>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</si>
  <si>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</si>
  <si>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</si>
  <si>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</si>
  <si>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</si>
  <si>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</si>
  <si>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</si>
  <si>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</si>
  <si>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</si>
  <si>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 xml:space="preserve">Irrigated Area </t>
  </si>
  <si>
    <t>Percent of Cultivated Area</t>
  </si>
  <si>
    <t xml:space="preserve">Number of Cattle </t>
  </si>
  <si>
    <t>No. of Cattle per Holding</t>
  </si>
  <si>
    <t xml:space="preserve"> (b) Goat</t>
  </si>
  <si>
    <t>Holding Reporting</t>
  </si>
  <si>
    <t>Number of Goat</t>
  </si>
  <si>
    <t xml:space="preserve"> (c) Fowls </t>
  </si>
  <si>
    <t>Percent of  All Holdings</t>
  </si>
  <si>
    <t>Number of Ducks</t>
  </si>
  <si>
    <t xml:space="preserve"> </t>
  </si>
  <si>
    <t xml:space="preserve">   </t>
  </si>
  <si>
    <t>Non-farm Holdings</t>
  </si>
  <si>
    <t>(a) Cattle</t>
  </si>
  <si>
    <t>No. of  Goat per Holding</t>
  </si>
  <si>
    <t>No. of Fowls per Holding</t>
  </si>
  <si>
    <t>No. of Ducks per Holding</t>
  </si>
  <si>
    <t>Number of Fowls</t>
  </si>
  <si>
    <t xml:space="preserve">      (Area in acres)</t>
  </si>
  <si>
    <t xml:space="preserve">   (Area in acres)</t>
  </si>
  <si>
    <t xml:space="preserve">     (Area in acres)</t>
  </si>
  <si>
    <t>* Proportion of small, medium and large holdings are based on total farm holdings.</t>
  </si>
  <si>
    <r>
      <t xml:space="preserve">2. </t>
    </r>
    <r>
      <rPr>
        <b/>
        <i/>
        <sz val="8"/>
        <color indexed="8"/>
        <rFont val="Arial Narrow"/>
        <family val="2"/>
      </rPr>
      <t>Tenureship</t>
    </r>
  </si>
  <si>
    <r>
      <t xml:space="preserve">5. </t>
    </r>
    <r>
      <rPr>
        <b/>
        <i/>
        <sz val="8"/>
        <color indexed="8"/>
        <rFont val="Arial Narrow"/>
        <family val="2"/>
      </rPr>
      <t xml:space="preserve">Operated Area </t>
    </r>
  </si>
  <si>
    <r>
      <t xml:space="preserve">7. </t>
    </r>
    <r>
      <rPr>
        <b/>
        <i/>
        <sz val="8"/>
        <color indexed="8"/>
        <rFont val="Arial Narrow"/>
        <family val="2"/>
      </rPr>
      <t xml:space="preserve">Net Cultivated Area </t>
    </r>
  </si>
  <si>
    <t xml:space="preserve"> 4.2 : COMPARISON OF 2008 WITH 1996 AGRICULTURE CENSUS </t>
  </si>
  <si>
    <t xml:space="preserve"> 4.3 :  COMPARISON OF 2008 WITH 1996 AGRICULTURE CENSUS</t>
  </si>
  <si>
    <t xml:space="preserve">  4.4 :   COMPARISON OF 2008 WITH 1996 AGRICULTURE CENSUS </t>
  </si>
  <si>
    <t xml:space="preserve">  4.5 :   COMPARISON OF 2008 WITH 1996 AGRICULTURE CENSUS</t>
  </si>
  <si>
    <t xml:space="preserve"> 4.6 :     COMPARISON OF 2008 WITH 1996 AGRICULTURE CENSUS</t>
  </si>
  <si>
    <t xml:space="preserve">  4.7 :    COMPARISON OF 2008 WITH 1996 AGRICULTURE CENSUS</t>
  </si>
  <si>
    <t>9. Intensity of Cropping(%)</t>
  </si>
  <si>
    <t xml:space="preserve"> (d) Ducks</t>
  </si>
  <si>
    <t>Zila : 73-Nilphamari  (Rural)</t>
  </si>
  <si>
    <t xml:space="preserve">Zila :  73-Nilphamari  </t>
  </si>
  <si>
    <t xml:space="preserve"> Upazila: 12-Dimla</t>
  </si>
  <si>
    <t xml:space="preserve">Zila : 73-Nilphamari  </t>
  </si>
  <si>
    <t>Upazila : 15-Domar</t>
  </si>
  <si>
    <t>Upazila: 36- Jaldhaka</t>
  </si>
  <si>
    <t>Upazila: 45-Kishoreganj</t>
  </si>
  <si>
    <t>Upazila: 64- Nilphamari Sadar</t>
  </si>
  <si>
    <t xml:space="preserve"> Upazila: 85-Saidpur</t>
  </si>
  <si>
    <t>4.1 :   COMPARISON OF 2008 WITH 1996  AGRICULTRUE CENSUS</t>
  </si>
  <si>
    <t xml:space="preserve"> Percentage </t>
  </si>
  <si>
    <t xml:space="preserve"> Percent of All Holdings</t>
  </si>
  <si>
    <t xml:space="preserve"> Percentage</t>
  </si>
  <si>
    <t>(b) Goat</t>
  </si>
  <si>
    <t xml:space="preserve">(c) Fowls </t>
  </si>
  <si>
    <t>(d) Ducks</t>
  </si>
  <si>
    <t xml:space="preserve"> Holding Reporting </t>
  </si>
  <si>
    <t xml:space="preserve"> Percent of Farm Holdings </t>
  </si>
  <si>
    <t xml:space="preserve"> Irrigated Area </t>
  </si>
  <si>
    <t xml:space="preserve"> Percent of Cultivated Area</t>
  </si>
  <si>
    <t xml:space="preserve"> Number of Cattle </t>
  </si>
  <si>
    <t xml:space="preserve"> No. of Cattle per Holding</t>
  </si>
  <si>
    <t xml:space="preserve"> Holding Reporting</t>
  </si>
  <si>
    <t xml:space="preserve"> Number of Goat</t>
  </si>
  <si>
    <t xml:space="preserve"> No. of  Goat per Holding</t>
  </si>
  <si>
    <t xml:space="preserve"> Percent of  All Holdings</t>
  </si>
  <si>
    <t xml:space="preserve"> Number of Fowls</t>
  </si>
  <si>
    <t xml:space="preserve"> No. of Fowls per Holding</t>
  </si>
  <si>
    <t xml:space="preserve"> Number of Ducks</t>
  </si>
  <si>
    <t xml:space="preserve"> No. of  Ducks per Holding</t>
  </si>
  <si>
    <t xml:space="preserve">6. Homestead Area </t>
  </si>
  <si>
    <t>11. Livestock and Poultry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</si>
</sst>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[$-409]dddd\,\ mmmm\ dd\,\ yyyy"/>
    <numFmt numFmtId="169" formatCode="[$-409]h:mm:ss\ AM/PM"/>
    <numFmt numFmtId="170" formatCode="00000"/>
    <numFmt numFmtId="171" formatCode="0.0"/>
    <numFmt numFmtId="172" formatCode="0.000000000"/>
    <numFmt numFmtId="173" formatCode="0.00000000"/>
    <numFmt numFmtId="174" formatCode="0.0000000"/>
  </numFmts>
  <fonts count="3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shrinkToFit="1"/>
    </xf>
    <xf numFmtId="0" fontId="23" fillId="0" borderId="12" xfId="0" applyFont="1" applyFill="1" applyBorder="1" applyAlignment="1">
      <alignment vertical="top" shrinkToFit="1"/>
    </xf>
    <xf numFmtId="0" fontId="21" fillId="0" borderId="0" xfId="0" applyFont="1" applyFill="1" applyAlignment="1">
      <alignment vertical="top" shrinkToFit="1"/>
    </xf>
    <xf numFmtId="0" fontId="21" fillId="0" borderId="12" xfId="0" applyFont="1" applyFill="1" applyBorder="1" applyAlignment="1">
      <alignment vertical="top" shrinkToFit="1"/>
    </xf>
    <xf numFmtId="2" fontId="23" fillId="0" borderId="0" xfId="0" applyNumberFormat="1" applyFont="1" applyFill="1" applyBorder="1" applyAlignment="1">
      <alignment vertical="top" shrinkToFit="1"/>
    </xf>
    <xf numFmtId="2" fontId="23" fillId="0" borderId="12" xfId="0" applyNumberFormat="1" applyFont="1" applyFill="1" applyBorder="1" applyAlignment="1">
      <alignment vertical="top" shrinkToFit="1"/>
    </xf>
    <xf numFmtId="1" fontId="23" fillId="0" borderId="0" xfId="0" applyNumberFormat="1" applyFont="1" applyFill="1" applyBorder="1" applyAlignment="1">
      <alignment vertical="top" shrinkToFit="1"/>
    </xf>
    <xf numFmtId="0" fontId="21" fillId="0" borderId="0" xfId="0" applyFont="1" applyFill="1" applyBorder="1" applyAlignment="1">
      <alignment vertical="top" shrinkToFit="1"/>
    </xf>
    <xf numFmtId="2" fontId="21" fillId="0" borderId="0" xfId="0" applyNumberFormat="1" applyFont="1" applyFill="1" applyAlignment="1">
      <alignment vertical="top" shrinkToFit="1"/>
    </xf>
    <xf numFmtId="2" fontId="21" fillId="0" borderId="0" xfId="0" applyNumberFormat="1" applyFont="1" applyFill="1" applyBorder="1" applyAlignment="1">
      <alignment vertical="top" shrinkToFit="1"/>
    </xf>
    <xf numFmtId="2" fontId="21" fillId="0" borderId="12" xfId="0" applyNumberFormat="1" applyFont="1" applyFill="1" applyBorder="1" applyAlignment="1">
      <alignment vertical="top" shrinkToFit="1"/>
    </xf>
    <xf numFmtId="1" fontId="21" fillId="0" borderId="12" xfId="0" applyNumberFormat="1" applyFont="1" applyFill="1" applyBorder="1" applyAlignment="1">
      <alignment vertical="top" shrinkToFit="1"/>
    </xf>
    <xf numFmtId="0" fontId="21" fillId="0" borderId="13" xfId="0" applyFont="1" applyFill="1" applyBorder="1" applyAlignment="1">
      <alignment vertical="top" shrinkToFit="1"/>
    </xf>
    <xf numFmtId="1" fontId="21" fillId="0" borderId="0" xfId="0" applyNumberFormat="1" applyFont="1" applyFill="1" applyAlignment="1">
      <alignment vertical="top" shrinkToFit="1"/>
    </xf>
    <xf numFmtId="2" fontId="23" fillId="0" borderId="14" xfId="0" applyNumberFormat="1" applyFont="1" applyFill="1" applyBorder="1" applyAlignment="1">
      <alignment vertical="top" shrinkToFit="1"/>
    </xf>
    <xf numFmtId="2" fontId="23" fillId="0" borderId="10" xfId="0" applyNumberFormat="1" applyFont="1" applyFill="1" applyBorder="1" applyAlignment="1">
      <alignment vertical="top" shrinkToFit="1"/>
    </xf>
    <xf numFmtId="2" fontId="23" fillId="0" borderId="15" xfId="0" applyNumberFormat="1" applyFont="1" applyFill="1" applyBorder="1" applyAlignment="1">
      <alignment vertical="top" shrinkToFit="1"/>
    </xf>
    <xf numFmtId="0" fontId="21" fillId="20" borderId="0" xfId="0" applyFont="1" applyFill="1" applyBorder="1" applyAlignment="1">
      <alignment vertical="top" shrinkToFit="1"/>
    </xf>
    <xf numFmtId="0" fontId="21" fillId="20" borderId="0" xfId="0" applyFont="1" applyFill="1" applyAlignment="1">
      <alignment vertical="top" shrinkToFit="1"/>
    </xf>
    <xf numFmtId="0" fontId="23" fillId="20" borderId="0" xfId="0" applyFont="1" applyFill="1" applyBorder="1" applyAlignment="1">
      <alignment vertical="top" shrinkToFit="1"/>
    </xf>
    <xf numFmtId="0" fontId="24" fillId="0" borderId="0" xfId="0" applyFont="1" applyFill="1" applyBorder="1" applyAlignment="1">
      <alignment vertical="top" shrinkToFit="1"/>
    </xf>
    <xf numFmtId="1" fontId="21" fillId="0" borderId="0" xfId="0" applyNumberFormat="1" applyFont="1" applyFill="1" applyBorder="1" applyAlignment="1">
      <alignment vertical="top" shrinkToFit="1"/>
    </xf>
    <xf numFmtId="0" fontId="23" fillId="0" borderId="13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12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justify" wrapText="1"/>
    </xf>
    <xf numFmtId="0" fontId="21" fillId="0" borderId="0" xfId="0" applyFont="1" applyFill="1" applyAlignment="1">
      <alignment vertical="justify"/>
    </xf>
    <xf numFmtId="0" fontId="21" fillId="0" borderId="12" xfId="0" applyFont="1" applyFill="1" applyBorder="1" applyAlignment="1">
      <alignment vertical="justify"/>
    </xf>
    <xf numFmtId="2" fontId="23" fillId="0" borderId="0" xfId="0" applyNumberFormat="1" applyFont="1" applyFill="1" applyBorder="1" applyAlignment="1">
      <alignment horizontal="right" vertical="top" wrapText="1"/>
    </xf>
    <xf numFmtId="2" fontId="23" fillId="0" borderId="0" xfId="0" applyNumberFormat="1" applyFont="1" applyFill="1" applyBorder="1" applyAlignment="1">
      <alignment horizontal="right" vertical="justify" shrinkToFit="1"/>
    </xf>
    <xf numFmtId="2" fontId="23" fillId="0" borderId="12" xfId="0" applyNumberFormat="1" applyFont="1" applyFill="1" applyBorder="1" applyAlignment="1">
      <alignment horizontal="right" vertical="justify" shrinkToFit="1"/>
    </xf>
    <xf numFmtId="1" fontId="23" fillId="0" borderId="0" xfId="0" applyNumberFormat="1" applyFont="1" applyFill="1" applyBorder="1" applyAlignment="1">
      <alignment horizontal="right" vertical="justify" wrapText="1"/>
    </xf>
    <xf numFmtId="2" fontId="23" fillId="0" borderId="0" xfId="0" applyNumberFormat="1" applyFont="1" applyFill="1" applyBorder="1" applyAlignment="1">
      <alignment horizontal="right" vertical="justify" wrapText="1"/>
    </xf>
    <xf numFmtId="0" fontId="21" fillId="0" borderId="0" xfId="0" applyFont="1" applyFill="1" applyBorder="1" applyAlignment="1">
      <alignment vertical="justify"/>
    </xf>
    <xf numFmtId="0" fontId="21" fillId="0" borderId="13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2" fontId="21" fillId="0" borderId="0" xfId="0" applyNumberFormat="1" applyFont="1" applyFill="1" applyAlignment="1">
      <alignment vertical="justify"/>
    </xf>
    <xf numFmtId="2" fontId="23" fillId="0" borderId="13" xfId="0" applyNumberFormat="1" applyFont="1" applyFill="1" applyBorder="1" applyAlignment="1">
      <alignment horizontal="right" vertical="top" wrapText="1"/>
    </xf>
    <xf numFmtId="2" fontId="23" fillId="0" borderId="12" xfId="0" applyNumberFormat="1" applyFont="1" applyFill="1" applyBorder="1" applyAlignment="1">
      <alignment horizontal="right" vertical="top" wrapText="1"/>
    </xf>
    <xf numFmtId="2" fontId="23" fillId="0" borderId="12" xfId="0" applyNumberFormat="1" applyFont="1" applyFill="1" applyBorder="1" applyAlignment="1">
      <alignment horizontal="right" vertical="justify" wrapText="1"/>
    </xf>
    <xf numFmtId="2" fontId="21" fillId="0" borderId="13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 vertical="justify"/>
    </xf>
    <xf numFmtId="1" fontId="23" fillId="0" borderId="13" xfId="0" applyNumberFormat="1" applyFont="1" applyFill="1" applyBorder="1" applyAlignment="1">
      <alignment horizontal="right" vertical="top" wrapText="1"/>
    </xf>
    <xf numFmtId="1" fontId="21" fillId="0" borderId="0" xfId="0" applyNumberFormat="1" applyFont="1" applyFill="1" applyBorder="1" applyAlignment="1">
      <alignment vertical="justify"/>
    </xf>
    <xf numFmtId="2" fontId="23" fillId="0" borderId="14" xfId="0" applyNumberFormat="1" applyFont="1" applyFill="1" applyBorder="1" applyAlignment="1">
      <alignment horizontal="right" vertical="top" wrapText="1"/>
    </xf>
    <xf numFmtId="2" fontId="23" fillId="0" borderId="10" xfId="0" applyNumberFormat="1" applyFont="1" applyFill="1" applyBorder="1" applyAlignment="1">
      <alignment horizontal="right" vertical="top" wrapText="1"/>
    </xf>
    <xf numFmtId="2" fontId="23" fillId="0" borderId="15" xfId="0" applyNumberFormat="1" applyFont="1" applyFill="1" applyBorder="1" applyAlignment="1">
      <alignment horizontal="right" vertical="top" wrapText="1"/>
    </xf>
    <xf numFmtId="2" fontId="23" fillId="0" borderId="10" xfId="0" applyNumberFormat="1" applyFont="1" applyFill="1" applyBorder="1" applyAlignment="1">
      <alignment horizontal="right" vertical="justify" wrapText="1"/>
    </xf>
    <xf numFmtId="2" fontId="23" fillId="0" borderId="15" xfId="0" applyNumberFormat="1" applyFont="1" applyFill="1" applyBorder="1" applyAlignment="1">
      <alignment horizontal="right" vertical="justify" wrapText="1"/>
    </xf>
    <xf numFmtId="0" fontId="21" fillId="20" borderId="13" xfId="0" applyFont="1" applyFill="1" applyBorder="1" applyAlignment="1">
      <alignment horizontal="right" vertical="top" wrapText="1"/>
    </xf>
    <xf numFmtId="0" fontId="21" fillId="20" borderId="0" xfId="0" applyFont="1" applyFill="1" applyBorder="1" applyAlignment="1">
      <alignment horizontal="right" vertical="top" wrapText="1"/>
    </xf>
    <xf numFmtId="0" fontId="21" fillId="20" borderId="0" xfId="0" applyFont="1" applyFill="1" applyBorder="1" applyAlignment="1">
      <alignment vertical="justify"/>
    </xf>
    <xf numFmtId="0" fontId="21" fillId="20" borderId="0" xfId="0" applyFont="1" applyFill="1" applyAlignment="1">
      <alignment vertical="justify"/>
    </xf>
    <xf numFmtId="0" fontId="21" fillId="0" borderId="13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 wrapText="1"/>
    </xf>
    <xf numFmtId="0" fontId="23" fillId="20" borderId="13" xfId="0" applyFont="1" applyFill="1" applyBorder="1" applyAlignment="1">
      <alignment horizontal="right" vertical="top" wrapText="1"/>
    </xf>
    <xf numFmtId="0" fontId="23" fillId="20" borderId="0" xfId="0" applyFont="1" applyFill="1" applyBorder="1" applyAlignment="1">
      <alignment horizontal="right" vertical="top" wrapText="1"/>
    </xf>
    <xf numFmtId="0" fontId="22" fillId="0" borderId="16" xfId="0" applyFont="1" applyFill="1" applyBorder="1" applyAlignment="1">
      <alignment horizontal="left"/>
    </xf>
    <xf numFmtId="0" fontId="23" fillId="0" borderId="13" xfId="0" applyFont="1" applyFill="1" applyBorder="1" applyAlignment="1">
      <alignment vertical="top" shrinkToFit="1"/>
    </xf>
    <xf numFmtId="2" fontId="23" fillId="0" borderId="13" xfId="0" applyNumberFormat="1" applyFont="1" applyFill="1" applyBorder="1" applyAlignment="1">
      <alignment vertical="top" shrinkToFit="1"/>
    </xf>
    <xf numFmtId="2" fontId="21" fillId="0" borderId="13" xfId="0" applyNumberFormat="1" applyFont="1" applyFill="1" applyBorder="1" applyAlignment="1">
      <alignment vertical="top" shrinkToFit="1"/>
    </xf>
    <xf numFmtId="0" fontId="23" fillId="0" borderId="17" xfId="0" applyFont="1" applyFill="1" applyBorder="1" applyAlignment="1">
      <alignment horizontal="left" indent="1"/>
    </xf>
    <xf numFmtId="0" fontId="24" fillId="0" borderId="13" xfId="0" applyFont="1" applyFill="1" applyBorder="1" applyAlignment="1">
      <alignment vertical="top" shrinkToFit="1"/>
    </xf>
    <xf numFmtId="1" fontId="23" fillId="0" borderId="13" xfId="0" applyNumberFormat="1" applyFont="1" applyFill="1" applyBorder="1" applyAlignment="1">
      <alignment vertical="top" shrinkToFit="1"/>
    </xf>
    <xf numFmtId="0" fontId="21" fillId="20" borderId="13" xfId="0" applyFont="1" applyFill="1" applyBorder="1" applyAlignment="1">
      <alignment vertical="top" shrinkToFit="1"/>
    </xf>
    <xf numFmtId="0" fontId="23" fillId="20" borderId="13" xfId="0" applyFont="1" applyFill="1" applyBorder="1" applyAlignment="1">
      <alignment vertical="top" shrinkToFit="1"/>
    </xf>
    <xf numFmtId="0" fontId="23" fillId="0" borderId="18" xfId="0" applyFont="1" applyFill="1" applyBorder="1" applyAlignment="1">
      <alignment horizontal="left" indent="1"/>
    </xf>
    <xf numFmtId="0" fontId="23" fillId="0" borderId="17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1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justify"/>
    </xf>
    <xf numFmtId="0" fontId="23" fillId="0" borderId="17" xfId="0" applyFont="1" applyFill="1" applyBorder="1" applyAlignment="1">
      <alignment horizontal="justify"/>
    </xf>
    <xf numFmtId="0" fontId="22" fillId="0" borderId="17" xfId="0" applyFont="1" applyFill="1" applyBorder="1" applyAlignment="1">
      <alignment horizontal="justify"/>
    </xf>
    <xf numFmtId="0" fontId="25" fillId="0" borderId="17" xfId="0" applyFont="1" applyFill="1" applyBorder="1" applyAlignment="1">
      <alignment horizontal="justify"/>
    </xf>
    <xf numFmtId="0" fontId="20" fillId="0" borderId="17" xfId="0" applyFont="1" applyFill="1" applyBorder="1" applyAlignment="1">
      <alignment/>
    </xf>
    <xf numFmtId="0" fontId="26" fillId="0" borderId="13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7" fillId="0" borderId="12" xfId="0" applyFont="1" applyFill="1" applyBorder="1" applyAlignment="1">
      <alignment horizontal="right" vertical="top" wrapText="1"/>
    </xf>
    <xf numFmtId="0" fontId="28" fillId="0" borderId="0" xfId="0" applyFont="1" applyFill="1" applyAlignment="1">
      <alignment vertical="justify"/>
    </xf>
    <xf numFmtId="0" fontId="29" fillId="0" borderId="0" xfId="0" applyFont="1" applyFill="1" applyAlignment="1">
      <alignment vertical="justify"/>
    </xf>
    <xf numFmtId="0" fontId="30" fillId="0" borderId="10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1" fontId="23" fillId="0" borderId="12" xfId="0" applyNumberFormat="1" applyFont="1" applyFill="1" applyBorder="1" applyAlignment="1">
      <alignment vertical="top" shrinkToFit="1"/>
    </xf>
    <xf numFmtId="1" fontId="21" fillId="20" borderId="0" xfId="0" applyNumberFormat="1" applyFont="1" applyFill="1" applyAlignment="1">
      <alignment vertical="top" shrinkToFit="1"/>
    </xf>
    <xf numFmtId="1" fontId="21" fillId="20" borderId="0" xfId="0" applyNumberFormat="1" applyFont="1" applyFill="1" applyBorder="1" applyAlignment="1">
      <alignment vertical="top" shrinkToFit="1"/>
    </xf>
    <xf numFmtId="1" fontId="23" fillId="0" borderId="0" xfId="0" applyNumberFormat="1" applyFont="1" applyFill="1" applyBorder="1" applyAlignment="1">
      <alignment horizontal="right" vertical="top" wrapText="1"/>
    </xf>
    <xf numFmtId="1" fontId="23" fillId="0" borderId="12" xfId="0" applyNumberFormat="1" applyFont="1" applyFill="1" applyBorder="1" applyAlignment="1">
      <alignment horizontal="right" vertical="top" wrapText="1"/>
    </xf>
    <xf numFmtId="1" fontId="21" fillId="20" borderId="0" xfId="0" applyNumberFormat="1" applyFont="1" applyFill="1" applyBorder="1" applyAlignment="1">
      <alignment vertical="justify"/>
    </xf>
    <xf numFmtId="1" fontId="21" fillId="20" borderId="0" xfId="0" applyNumberFormat="1" applyFont="1" applyFill="1" applyAlignment="1">
      <alignment vertical="justify"/>
    </xf>
    <xf numFmtId="1" fontId="21" fillId="0" borderId="0" xfId="0" applyNumberFormat="1" applyFont="1" applyFill="1" applyAlignment="1">
      <alignment vertical="justify"/>
    </xf>
    <xf numFmtId="1" fontId="21" fillId="0" borderId="12" xfId="0" applyNumberFormat="1" applyFont="1" applyFill="1" applyBorder="1" applyAlignment="1">
      <alignment vertical="justify"/>
    </xf>
    <xf numFmtId="0" fontId="21" fillId="0" borderId="19" xfId="0" applyFont="1" applyFill="1" applyBorder="1" applyAlignment="1">
      <alignment vertical="top" shrinkToFit="1"/>
    </xf>
    <xf numFmtId="0" fontId="29" fillId="0" borderId="12" xfId="0" applyFont="1" applyFill="1" applyBorder="1" applyAlignment="1">
      <alignment vertical="justify"/>
    </xf>
    <xf numFmtId="0" fontId="21" fillId="0" borderId="1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shrinkToFi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shrinkToFit="1"/>
    </xf>
    <xf numFmtId="0" fontId="21" fillId="0" borderId="11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zoomScaleSheetLayoutView="75" zoomScalePageLayoutView="0" workbookViewId="0" topLeftCell="A40">
      <selection activeCell="A52" sqref="A52"/>
    </sheetView>
  </sheetViews>
  <sheetFormatPr defaultColWidth="9.140625" defaultRowHeight="15" customHeight="1"/>
  <cols>
    <col min="1" max="1" width="22.28125" style="2" customWidth="1"/>
    <col min="2" max="2" width="5.140625" style="2" customWidth="1"/>
    <col min="3" max="3" width="6.140625" style="2" customWidth="1"/>
    <col min="4" max="4" width="5.140625" style="2" customWidth="1"/>
    <col min="5" max="7" width="5.57421875" style="2" customWidth="1"/>
    <col min="8" max="8" width="5.57421875" style="1" customWidth="1"/>
    <col min="9" max="9" width="6.28125" style="1" customWidth="1"/>
    <col min="10" max="10" width="5.8515625" style="1" customWidth="1"/>
    <col min="11" max="11" width="5.140625" style="1" customWidth="1"/>
    <col min="12" max="12" width="5.57421875" style="1" customWidth="1"/>
    <col min="13" max="13" width="5.00390625" style="1" customWidth="1"/>
    <col min="14" max="14" width="9.140625" style="1" hidden="1" customWidth="1"/>
    <col min="15" max="16384" width="9.140625" style="1" customWidth="1"/>
  </cols>
  <sheetData>
    <row r="1" spans="1:13" ht="15" customHeight="1">
      <c r="A1" s="111" t="s">
        <v>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8" ht="15" customHeight="1">
      <c r="B2" s="1"/>
      <c r="C2" s="1"/>
      <c r="D2" s="1"/>
      <c r="E2" s="1"/>
      <c r="F2" s="1"/>
      <c r="G2" s="1"/>
      <c r="H2" s="108"/>
    </row>
    <row r="3" spans="1:13" ht="15" customHeight="1">
      <c r="A3" s="90" t="s">
        <v>57</v>
      </c>
      <c r="B3" s="3"/>
      <c r="C3" s="3"/>
      <c r="D3" s="3"/>
      <c r="E3" s="1"/>
      <c r="F3" s="1"/>
      <c r="G3" s="1"/>
      <c r="H3" s="107"/>
      <c r="I3" s="4"/>
      <c r="K3" s="91" t="s">
        <v>44</v>
      </c>
      <c r="L3" s="91"/>
      <c r="M3" s="91"/>
    </row>
    <row r="4" spans="1:13" ht="15" customHeight="1">
      <c r="A4" s="113" t="s">
        <v>1</v>
      </c>
      <c r="B4" s="110">
        <v>1996</v>
      </c>
      <c r="C4" s="110"/>
      <c r="D4" s="110"/>
      <c r="E4" s="110"/>
      <c r="F4" s="110"/>
      <c r="G4" s="110"/>
      <c r="H4" s="110">
        <v>2008</v>
      </c>
      <c r="I4" s="110"/>
      <c r="J4" s="110"/>
      <c r="K4" s="110"/>
      <c r="L4" s="110"/>
      <c r="M4" s="110"/>
    </row>
    <row r="5" spans="1:13" ht="15" customHeight="1">
      <c r="A5" s="114"/>
      <c r="B5" s="110" t="s">
        <v>2</v>
      </c>
      <c r="C5" s="110" t="s">
        <v>36</v>
      </c>
      <c r="D5" s="110" t="s">
        <v>3</v>
      </c>
      <c r="E5" s="110"/>
      <c r="F5" s="110"/>
      <c r="G5" s="110"/>
      <c r="H5" s="110" t="s">
        <v>2</v>
      </c>
      <c r="I5" s="110" t="s">
        <v>36</v>
      </c>
      <c r="J5" s="110" t="s">
        <v>3</v>
      </c>
      <c r="K5" s="110"/>
      <c r="L5" s="110"/>
      <c r="M5" s="110"/>
    </row>
    <row r="6" spans="1:13" ht="21.75" customHeight="1">
      <c r="A6" s="115"/>
      <c r="B6" s="110"/>
      <c r="C6" s="110"/>
      <c r="D6" s="5" t="s">
        <v>4</v>
      </c>
      <c r="E6" s="5" t="s">
        <v>5</v>
      </c>
      <c r="F6" s="5" t="s">
        <v>6</v>
      </c>
      <c r="G6" s="5" t="s">
        <v>7</v>
      </c>
      <c r="H6" s="110"/>
      <c r="I6" s="110"/>
      <c r="J6" s="5" t="s">
        <v>4</v>
      </c>
      <c r="K6" s="5" t="s">
        <v>5</v>
      </c>
      <c r="L6" s="5" t="s">
        <v>6</v>
      </c>
      <c r="M6" s="5" t="s">
        <v>7</v>
      </c>
    </row>
    <row r="7" spans="1:13" ht="15" customHeight="1">
      <c r="A7" s="65" t="s">
        <v>8</v>
      </c>
      <c r="B7" s="6">
        <v>268849</v>
      </c>
      <c r="C7" s="6">
        <v>99267</v>
      </c>
      <c r="D7" s="6">
        <v>169582</v>
      </c>
      <c r="E7" s="6">
        <v>130192</v>
      </c>
      <c r="F7" s="6">
        <v>34908</v>
      </c>
      <c r="G7" s="7">
        <v>4482</v>
      </c>
      <c r="H7" s="8">
        <v>375319</v>
      </c>
      <c r="I7" s="8">
        <v>172780</v>
      </c>
      <c r="J7" s="8">
        <v>202539</v>
      </c>
      <c r="K7" s="8">
        <v>165302</v>
      </c>
      <c r="L7" s="8">
        <v>33983</v>
      </c>
      <c r="M7" s="105">
        <v>3254</v>
      </c>
    </row>
    <row r="8" spans="1:13" ht="15" customHeight="1">
      <c r="A8" s="69" t="s">
        <v>9</v>
      </c>
      <c r="B8" s="6">
        <f>+B7/$B$7*100</f>
        <v>100</v>
      </c>
      <c r="C8" s="10">
        <f>+C7/$B$7*100</f>
        <v>36.9229567526753</v>
      </c>
      <c r="D8" s="10">
        <f>+D7/$B$7*100</f>
        <v>63.0770432473247</v>
      </c>
      <c r="E8" s="10">
        <f>E7/D7*100</f>
        <v>76.77229894682218</v>
      </c>
      <c r="F8" s="10">
        <f>F7/D7*100</f>
        <v>20.584731870127726</v>
      </c>
      <c r="G8" s="11">
        <f>G7/D7*100</f>
        <v>2.642969183050088</v>
      </c>
      <c r="H8" s="12">
        <f>+H7/$H$7*100</f>
        <v>100</v>
      </c>
      <c r="I8" s="10">
        <f>+I7/$H$7*100</f>
        <v>46.035505796402525</v>
      </c>
      <c r="J8" s="10">
        <f>+J7/$H$7*100</f>
        <v>53.96449420359747</v>
      </c>
      <c r="K8" s="10">
        <f>K7/J7*100</f>
        <v>81.61489885898519</v>
      </c>
      <c r="L8" s="10">
        <f>L7/J7*100</f>
        <v>16.778496980828383</v>
      </c>
      <c r="M8" s="11">
        <f>M7/J7*100</f>
        <v>1.6066041601864332</v>
      </c>
    </row>
    <row r="9" spans="1:13" ht="15" customHeight="1">
      <c r="A9" s="75"/>
      <c r="B9" s="84"/>
      <c r="C9" s="85"/>
      <c r="D9" s="86"/>
      <c r="E9" s="86"/>
      <c r="F9" s="85"/>
      <c r="G9" s="87"/>
      <c r="H9" s="88"/>
      <c r="I9" s="89"/>
      <c r="J9" s="89"/>
      <c r="K9" s="88"/>
      <c r="L9" s="89"/>
      <c r="M9" s="106"/>
    </row>
    <row r="10" spans="1:13" ht="15" customHeight="1">
      <c r="A10" s="76" t="s">
        <v>46</v>
      </c>
      <c r="B10" s="13"/>
      <c r="C10" s="13"/>
      <c r="D10" s="13"/>
      <c r="E10" s="13"/>
      <c r="F10" s="13"/>
      <c r="G10" s="9"/>
      <c r="H10" s="8"/>
      <c r="I10" s="8"/>
      <c r="J10" s="8"/>
      <c r="K10" s="8"/>
      <c r="L10" s="8"/>
      <c r="M10" s="9"/>
    </row>
    <row r="11" spans="1:13" ht="15" customHeight="1">
      <c r="A11" s="75" t="s">
        <v>10</v>
      </c>
      <c r="B11" s="6">
        <v>179490</v>
      </c>
      <c r="C11" s="6">
        <v>63906</v>
      </c>
      <c r="D11" s="6">
        <v>115584</v>
      </c>
      <c r="E11" s="6">
        <v>84892</v>
      </c>
      <c r="F11" s="6">
        <v>26794</v>
      </c>
      <c r="G11" s="7">
        <v>3898</v>
      </c>
      <c r="H11" s="8">
        <v>261592</v>
      </c>
      <c r="I11" s="8">
        <v>133798</v>
      </c>
      <c r="J11" s="8">
        <v>127794</v>
      </c>
      <c r="K11" s="8">
        <v>100039</v>
      </c>
      <c r="L11" s="8">
        <v>25098</v>
      </c>
      <c r="M11" s="9">
        <v>2657</v>
      </c>
    </row>
    <row r="12" spans="1:13" ht="15" customHeight="1">
      <c r="A12" s="69" t="s">
        <v>67</v>
      </c>
      <c r="B12" s="6">
        <f>+B11/$B$11*100</f>
        <v>100</v>
      </c>
      <c r="C12" s="10">
        <f>+C11/$B$11*100</f>
        <v>35.604211933812465</v>
      </c>
      <c r="D12" s="10">
        <f>+D11/$B$11*100</f>
        <v>64.39578806618754</v>
      </c>
      <c r="E12" s="10">
        <f>E11/D11*100</f>
        <v>73.44615171650055</v>
      </c>
      <c r="F12" s="10">
        <f>F11/D11*100</f>
        <v>23.18140919158361</v>
      </c>
      <c r="G12" s="11">
        <f>G11/D11*100</f>
        <v>3.3724390919158362</v>
      </c>
      <c r="H12" s="8">
        <f>+H11/$H$11*100</f>
        <v>100</v>
      </c>
      <c r="I12" s="14">
        <f>+I11/$H$11*100</f>
        <v>51.14758861127252</v>
      </c>
      <c r="J12" s="14">
        <f>+J11/$H$11*100</f>
        <v>48.85241138872748</v>
      </c>
      <c r="K12" s="10">
        <f>K11/J11*100</f>
        <v>78.28145296336291</v>
      </c>
      <c r="L12" s="10">
        <f>L11/J11*100</f>
        <v>19.639419691065306</v>
      </c>
      <c r="M12" s="11">
        <f>M11/J11*100</f>
        <v>2.07912734557178</v>
      </c>
    </row>
    <row r="13" spans="1:13" ht="15" customHeight="1">
      <c r="A13" s="69" t="s">
        <v>68</v>
      </c>
      <c r="B13" s="10">
        <f aca="true" t="shared" si="0" ref="B13:M13">+B11/B7*100</f>
        <v>66.76238334529792</v>
      </c>
      <c r="C13" s="10">
        <f t="shared" si="0"/>
        <v>64.37788993321043</v>
      </c>
      <c r="D13" s="10">
        <f t="shared" si="0"/>
        <v>68.15817716502931</v>
      </c>
      <c r="E13" s="10">
        <f t="shared" si="0"/>
        <v>65.20523534472164</v>
      </c>
      <c r="F13" s="10">
        <f t="shared" si="0"/>
        <v>76.75604445972269</v>
      </c>
      <c r="G13" s="11">
        <f t="shared" si="0"/>
        <v>86.97010263275324</v>
      </c>
      <c r="H13" s="10">
        <f t="shared" si="0"/>
        <v>69.6985764109997</v>
      </c>
      <c r="I13" s="10">
        <f t="shared" si="0"/>
        <v>77.43836092140293</v>
      </c>
      <c r="J13" s="10">
        <f t="shared" si="0"/>
        <v>63.09599632663338</v>
      </c>
      <c r="K13" s="10">
        <f t="shared" si="0"/>
        <v>60.51892899057483</v>
      </c>
      <c r="L13" s="10">
        <f t="shared" si="0"/>
        <v>73.85457434599653</v>
      </c>
      <c r="M13" s="11">
        <f t="shared" si="0"/>
        <v>81.65334972341734</v>
      </c>
    </row>
    <row r="14" spans="1:13" ht="15" customHeight="1">
      <c r="A14" s="75"/>
      <c r="B14" s="15"/>
      <c r="C14" s="15"/>
      <c r="D14" s="15"/>
      <c r="E14" s="15"/>
      <c r="F14" s="15"/>
      <c r="G14" s="16"/>
      <c r="H14" s="8"/>
      <c r="I14" s="8"/>
      <c r="J14" s="8"/>
      <c r="K14" s="8"/>
      <c r="L14" s="8"/>
      <c r="M14" s="9"/>
    </row>
    <row r="15" spans="1:13" ht="15" customHeight="1">
      <c r="A15" s="75" t="s">
        <v>12</v>
      </c>
      <c r="B15" s="6">
        <v>47570</v>
      </c>
      <c r="C15" s="6">
        <v>951</v>
      </c>
      <c r="D15" s="6">
        <v>46619</v>
      </c>
      <c r="E15" s="6">
        <v>38480</v>
      </c>
      <c r="F15" s="6">
        <v>7565</v>
      </c>
      <c r="G15" s="7">
        <v>574</v>
      </c>
      <c r="H15" s="8">
        <v>70881</v>
      </c>
      <c r="I15" s="8">
        <v>1883</v>
      </c>
      <c r="J15" s="8">
        <v>68998</v>
      </c>
      <c r="K15" s="8">
        <v>59689</v>
      </c>
      <c r="L15" s="8">
        <v>8714</v>
      </c>
      <c r="M15" s="9">
        <v>595</v>
      </c>
    </row>
    <row r="16" spans="1:13" ht="15" customHeight="1">
      <c r="A16" s="69" t="s">
        <v>69</v>
      </c>
      <c r="B16" s="6">
        <v>100</v>
      </c>
      <c r="C16" s="6">
        <v>2.76</v>
      </c>
      <c r="D16" s="6">
        <v>97.24</v>
      </c>
      <c r="E16" s="10">
        <f>E15/D15*100</f>
        <v>82.54145305562109</v>
      </c>
      <c r="F16" s="10">
        <f>F15/D15*100</f>
        <v>16.227289302644845</v>
      </c>
      <c r="G16" s="11">
        <f>G15/D15*100</f>
        <v>1.2312576417340568</v>
      </c>
      <c r="H16" s="8">
        <f>+H15/$H$15*100</f>
        <v>100</v>
      </c>
      <c r="I16" s="14">
        <f>+I15/$H$15*100</f>
        <v>2.6565652290458655</v>
      </c>
      <c r="J16" s="14">
        <f>+J15/$H$15*100</f>
        <v>97.34343477095413</v>
      </c>
      <c r="K16" s="10">
        <f>K15/J15*100</f>
        <v>86.50830458853879</v>
      </c>
      <c r="L16" s="10">
        <f>L15/J15*100</f>
        <v>12.629351575407982</v>
      </c>
      <c r="M16" s="11">
        <f>M15/J15*100</f>
        <v>0.862343836053219</v>
      </c>
    </row>
    <row r="17" spans="1:13" ht="15" customHeight="1">
      <c r="A17" s="69" t="s">
        <v>68</v>
      </c>
      <c r="B17" s="10">
        <f aca="true" t="shared" si="1" ref="B17:M17">+B15/B7*100</f>
        <v>17.693947159929923</v>
      </c>
      <c r="C17" s="10">
        <f t="shared" si="1"/>
        <v>0.9580223034845416</v>
      </c>
      <c r="D17" s="10">
        <f t="shared" si="1"/>
        <v>27.490535552122275</v>
      </c>
      <c r="E17" s="10">
        <f t="shared" si="1"/>
        <v>29.55634754823645</v>
      </c>
      <c r="F17" s="10">
        <f t="shared" si="1"/>
        <v>21.671250143233642</v>
      </c>
      <c r="G17" s="11">
        <f t="shared" si="1"/>
        <v>12.806782686300759</v>
      </c>
      <c r="H17" s="10">
        <f t="shared" si="1"/>
        <v>18.88553470514416</v>
      </c>
      <c r="I17" s="10">
        <f t="shared" si="1"/>
        <v>1.0898252112513023</v>
      </c>
      <c r="J17" s="10">
        <f t="shared" si="1"/>
        <v>34.06652545929426</v>
      </c>
      <c r="K17" s="10">
        <f t="shared" si="1"/>
        <v>36.10906099139756</v>
      </c>
      <c r="L17" s="10">
        <f t="shared" si="1"/>
        <v>25.642232881146455</v>
      </c>
      <c r="M17" s="11">
        <f t="shared" si="1"/>
        <v>18.285187461585743</v>
      </c>
    </row>
    <row r="18" spans="1:13" ht="15" customHeight="1">
      <c r="A18" s="75"/>
      <c r="B18" s="13"/>
      <c r="C18" s="15"/>
      <c r="D18" s="15"/>
      <c r="E18" s="15"/>
      <c r="F18" s="15"/>
      <c r="G18" s="16"/>
      <c r="H18" s="8"/>
      <c r="I18" s="8"/>
      <c r="J18" s="8"/>
      <c r="K18" s="8"/>
      <c r="L18" s="8"/>
      <c r="M18" s="9"/>
    </row>
    <row r="19" spans="1:13" ht="15" customHeight="1">
      <c r="A19" s="75" t="s">
        <v>14</v>
      </c>
      <c r="B19" s="6">
        <v>41789</v>
      </c>
      <c r="C19" s="6">
        <v>34410</v>
      </c>
      <c r="D19" s="6">
        <v>7379</v>
      </c>
      <c r="E19" s="6">
        <v>6820</v>
      </c>
      <c r="F19" s="6">
        <v>549</v>
      </c>
      <c r="G19" s="7">
        <v>10</v>
      </c>
      <c r="H19" s="8">
        <v>42846</v>
      </c>
      <c r="I19" s="8">
        <v>37099</v>
      </c>
      <c r="J19" s="8">
        <v>5747</v>
      </c>
      <c r="K19" s="8">
        <v>5574</v>
      </c>
      <c r="L19" s="8">
        <v>171</v>
      </c>
      <c r="M19" s="17">
        <v>2</v>
      </c>
    </row>
    <row r="20" spans="1:13" ht="15" customHeight="1">
      <c r="A20" s="69" t="s">
        <v>67</v>
      </c>
      <c r="B20" s="6">
        <f>+B19/$B$19*100</f>
        <v>100</v>
      </c>
      <c r="C20" s="10">
        <f>+C19/$B$19*100</f>
        <v>82.34224317404102</v>
      </c>
      <c r="D20" s="10">
        <f>+D19/$B$19*100</f>
        <v>17.657756825958984</v>
      </c>
      <c r="E20" s="10">
        <f>E19/D19*100</f>
        <v>92.42444775714867</v>
      </c>
      <c r="F20" s="10">
        <f>F19/D19*100</f>
        <v>7.440032524732349</v>
      </c>
      <c r="G20" s="11">
        <f>G19/D19*100</f>
        <v>0.1355197181189863</v>
      </c>
      <c r="H20" s="8">
        <f>+H19/$H$19*100</f>
        <v>100</v>
      </c>
      <c r="I20" s="14">
        <f>+I19/$H$19*100</f>
        <v>86.58684591327078</v>
      </c>
      <c r="J20" s="14">
        <f>+J19/$H$19*100</f>
        <v>13.413154086729218</v>
      </c>
      <c r="K20" s="10">
        <f>K19/J19*100</f>
        <v>96.98973377414303</v>
      </c>
      <c r="L20" s="10">
        <f>L19/J19*100</f>
        <v>2.9754654602401254</v>
      </c>
      <c r="M20" s="11">
        <f>M19/J19*100</f>
        <v>0.034800765616843574</v>
      </c>
    </row>
    <row r="21" spans="1:13" ht="15" customHeight="1">
      <c r="A21" s="69" t="s">
        <v>68</v>
      </c>
      <c r="B21" s="10">
        <f aca="true" t="shared" si="2" ref="B21:M21">+B19/B7*100</f>
        <v>15.543669494772159</v>
      </c>
      <c r="C21" s="10">
        <f t="shared" si="2"/>
        <v>34.66408776330503</v>
      </c>
      <c r="D21" s="10">
        <f t="shared" si="2"/>
        <v>4.351287282848416</v>
      </c>
      <c r="E21" s="10">
        <f t="shared" si="2"/>
        <v>5.238417107041907</v>
      </c>
      <c r="F21" s="10">
        <f t="shared" si="2"/>
        <v>1.5727053970436575</v>
      </c>
      <c r="G21" s="11">
        <f t="shared" si="2"/>
        <v>0.22311468094600626</v>
      </c>
      <c r="H21" s="10">
        <f t="shared" si="2"/>
        <v>11.415888883856134</v>
      </c>
      <c r="I21" s="10">
        <f t="shared" si="2"/>
        <v>21.47181386734576</v>
      </c>
      <c r="J21" s="10">
        <f t="shared" si="2"/>
        <v>2.8374782140723513</v>
      </c>
      <c r="K21" s="10">
        <f t="shared" si="2"/>
        <v>3.37201001802761</v>
      </c>
      <c r="L21" s="10">
        <f t="shared" si="2"/>
        <v>0.5031927728570167</v>
      </c>
      <c r="M21" s="11">
        <f t="shared" si="2"/>
        <v>0.06146281499692685</v>
      </c>
    </row>
    <row r="22" spans="1:13" ht="15" customHeight="1">
      <c r="A22" s="75"/>
      <c r="B22" s="6"/>
      <c r="C22" s="6"/>
      <c r="D22" s="6"/>
      <c r="E22" s="6"/>
      <c r="F22" s="6"/>
      <c r="G22" s="7"/>
      <c r="H22" s="8"/>
      <c r="I22" s="8"/>
      <c r="J22" s="8"/>
      <c r="K22" s="8"/>
      <c r="L22" s="8"/>
      <c r="M22" s="9"/>
    </row>
    <row r="23" spans="1:13" ht="15" customHeight="1">
      <c r="A23" s="77" t="s">
        <v>15</v>
      </c>
      <c r="B23" s="6">
        <v>94176</v>
      </c>
      <c r="C23" s="6">
        <v>55881</v>
      </c>
      <c r="D23" s="6">
        <v>38295</v>
      </c>
      <c r="E23" s="6">
        <v>36668</v>
      </c>
      <c r="F23" s="6">
        <v>1439</v>
      </c>
      <c r="G23" s="7">
        <v>188</v>
      </c>
      <c r="H23" s="8">
        <v>152938</v>
      </c>
      <c r="I23" s="8">
        <v>81935</v>
      </c>
      <c r="J23" s="8">
        <v>71003</v>
      </c>
      <c r="K23" s="8">
        <v>65433</v>
      </c>
      <c r="L23" s="8">
        <v>5157</v>
      </c>
      <c r="M23" s="9">
        <v>413</v>
      </c>
    </row>
    <row r="24" spans="1:13" ht="15" customHeight="1">
      <c r="A24" s="69" t="s">
        <v>13</v>
      </c>
      <c r="B24" s="6">
        <f>+B23/$B$23*100</f>
        <v>100</v>
      </c>
      <c r="C24" s="10">
        <f>+C23/$B$23*100</f>
        <v>59.33677370030581</v>
      </c>
      <c r="D24" s="10">
        <f>+D23/$B$23*100</f>
        <v>40.66322629969419</v>
      </c>
      <c r="E24" s="10">
        <f>E23/D23*100</f>
        <v>95.75140357749054</v>
      </c>
      <c r="F24" s="10">
        <f>F23/D23*100</f>
        <v>3.7576707141924537</v>
      </c>
      <c r="G24" s="11">
        <f>G23/D23*100</f>
        <v>0.49092570831701265</v>
      </c>
      <c r="H24" s="13">
        <f>+H23/$H$23*100</f>
        <v>100</v>
      </c>
      <c r="I24" s="15">
        <f>+I23/$H$23*100</f>
        <v>53.5739973060979</v>
      </c>
      <c r="J24" s="15">
        <f>+J23/$H$23*100</f>
        <v>46.4260026939021</v>
      </c>
      <c r="K24" s="10">
        <f>K23/J23*100</f>
        <v>92.15526104530795</v>
      </c>
      <c r="L24" s="10">
        <f>L23/J23*100</f>
        <v>7.263073391265158</v>
      </c>
      <c r="M24" s="11">
        <f>M23/J23*100</f>
        <v>0.5816655634268975</v>
      </c>
    </row>
    <row r="25" spans="1:13" ht="15" customHeight="1">
      <c r="A25" s="69" t="s">
        <v>11</v>
      </c>
      <c r="B25" s="10">
        <f aca="true" t="shared" si="3" ref="B25:M25">+B23/B7*100</f>
        <v>35.0293287309977</v>
      </c>
      <c r="C25" s="10">
        <f t="shared" si="3"/>
        <v>56.293632324941825</v>
      </c>
      <c r="D25" s="10">
        <f t="shared" si="3"/>
        <v>22.581995730678965</v>
      </c>
      <c r="E25" s="10">
        <f t="shared" si="3"/>
        <v>28.164556962025316</v>
      </c>
      <c r="F25" s="10">
        <f t="shared" si="3"/>
        <v>4.122264237424086</v>
      </c>
      <c r="G25" s="11">
        <f t="shared" si="3"/>
        <v>4.1945560017849175</v>
      </c>
      <c r="H25" s="10">
        <f t="shared" si="3"/>
        <v>40.748803018232486</v>
      </c>
      <c r="I25" s="10">
        <f t="shared" si="3"/>
        <v>47.42157657136243</v>
      </c>
      <c r="J25" s="10">
        <f t="shared" si="3"/>
        <v>35.05645826235935</v>
      </c>
      <c r="K25" s="10">
        <f t="shared" si="3"/>
        <v>39.58391308030151</v>
      </c>
      <c r="L25" s="10">
        <f t="shared" si="3"/>
        <v>15.175234676161612</v>
      </c>
      <c r="M25" s="11">
        <f t="shared" si="3"/>
        <v>12.692071296865395</v>
      </c>
    </row>
    <row r="26" spans="1:13" ht="15" customHeight="1">
      <c r="A26" s="75"/>
      <c r="B26" s="6"/>
      <c r="C26" s="6"/>
      <c r="D26" s="6"/>
      <c r="E26" s="6"/>
      <c r="F26" s="6"/>
      <c r="G26" s="7"/>
      <c r="H26" s="8"/>
      <c r="I26" s="8"/>
      <c r="J26" s="8"/>
      <c r="K26" s="8"/>
      <c r="L26" s="8"/>
      <c r="M26" s="9"/>
    </row>
    <row r="27" spans="1:13" ht="15" customHeight="1">
      <c r="A27" s="77" t="s">
        <v>16</v>
      </c>
      <c r="B27" s="6">
        <v>309683</v>
      </c>
      <c r="C27" s="6">
        <v>9863</v>
      </c>
      <c r="D27" s="6">
        <v>299820</v>
      </c>
      <c r="E27" s="6">
        <v>104819</v>
      </c>
      <c r="F27" s="6">
        <v>140853</v>
      </c>
      <c r="G27" s="7">
        <v>54148</v>
      </c>
      <c r="H27" s="8">
        <v>327413</v>
      </c>
      <c r="I27" s="8">
        <v>20846</v>
      </c>
      <c r="J27" s="8">
        <v>306567</v>
      </c>
      <c r="K27" s="8">
        <v>133943</v>
      </c>
      <c r="L27" s="8">
        <v>135071</v>
      </c>
      <c r="M27" s="9">
        <v>37553</v>
      </c>
    </row>
    <row r="28" spans="1:13" ht="15" customHeight="1">
      <c r="A28" s="69" t="s">
        <v>13</v>
      </c>
      <c r="B28" s="6">
        <f>+B27/$B$27*100</f>
        <v>100</v>
      </c>
      <c r="C28" s="10">
        <f>+C27/$B$27*100</f>
        <v>3.1848696893274733</v>
      </c>
      <c r="D28" s="10">
        <f>+D27/$B$27*100</f>
        <v>96.81513031067253</v>
      </c>
      <c r="E28" s="10">
        <f>E27/D27*100</f>
        <v>34.96064305249816</v>
      </c>
      <c r="F28" s="10">
        <f>F27/D27*100</f>
        <v>46.9791875125075</v>
      </c>
      <c r="G28" s="11">
        <f>G27/D27*100</f>
        <v>18.06016943499433</v>
      </c>
      <c r="H28" s="8">
        <f>+H27/$H$27*100</f>
        <v>100</v>
      </c>
      <c r="I28" s="14">
        <f>+I27/$H$27*100</f>
        <v>6.366882194659344</v>
      </c>
      <c r="J28" s="14">
        <f>+J27/$H$27*100</f>
        <v>93.63311780534066</v>
      </c>
      <c r="K28" s="10">
        <f>K27/J27*100</f>
        <v>43.69126487847681</v>
      </c>
      <c r="L28" s="10">
        <f>L27/J27*100</f>
        <v>44.05921054777585</v>
      </c>
      <c r="M28" s="11">
        <f>M27/J27*100</f>
        <v>12.249524573747337</v>
      </c>
    </row>
    <row r="29" spans="1:13" ht="15" customHeight="1">
      <c r="A29" s="69" t="s">
        <v>17</v>
      </c>
      <c r="B29" s="10">
        <f aca="true" t="shared" si="4" ref="B29:G29">+B27/B32*100</f>
        <v>98.19796680682128</v>
      </c>
      <c r="C29" s="10">
        <f t="shared" si="4"/>
        <v>178.64517297591016</v>
      </c>
      <c r="D29" s="10">
        <f t="shared" si="4"/>
        <v>96.76451128790201</v>
      </c>
      <c r="E29" s="10">
        <f t="shared" si="4"/>
        <v>87.44025026068822</v>
      </c>
      <c r="F29" s="10">
        <f t="shared" si="4"/>
        <v>99.9666430092264</v>
      </c>
      <c r="G29" s="11">
        <f t="shared" si="4"/>
        <v>110.34848176074993</v>
      </c>
      <c r="H29" s="10">
        <f aca="true" t="shared" si="5" ref="H29:M29">+H27/H32*100</f>
        <v>98.32340328412353</v>
      </c>
      <c r="I29" s="10">
        <f t="shared" si="5"/>
        <v>166.95498958833895</v>
      </c>
      <c r="J29" s="10">
        <f t="shared" si="5"/>
        <v>95.64974571776231</v>
      </c>
      <c r="K29" s="10">
        <f t="shared" si="5"/>
        <v>87.88680087136821</v>
      </c>
      <c r="L29" s="10">
        <f t="shared" si="5"/>
        <v>101.40541595657626</v>
      </c>
      <c r="M29" s="11">
        <f t="shared" si="5"/>
        <v>107.58014151889306</v>
      </c>
    </row>
    <row r="30" spans="1:13" ht="15" customHeight="1">
      <c r="A30" s="69" t="s">
        <v>18</v>
      </c>
      <c r="B30" s="10">
        <f aca="true" t="shared" si="6" ref="B30:M30">+B27/B7</f>
        <v>1.151884515099554</v>
      </c>
      <c r="C30" s="10">
        <f t="shared" si="6"/>
        <v>0.09935829631196672</v>
      </c>
      <c r="D30" s="10">
        <f t="shared" si="6"/>
        <v>1.767994244672194</v>
      </c>
      <c r="E30" s="10">
        <f t="shared" si="6"/>
        <v>0.8051109131129409</v>
      </c>
      <c r="F30" s="10">
        <f t="shared" si="6"/>
        <v>4.034977655551736</v>
      </c>
      <c r="G30" s="11">
        <f t="shared" si="6"/>
        <v>12.081213743864346</v>
      </c>
      <c r="H30" s="10">
        <f t="shared" si="6"/>
        <v>0.8723592464010615</v>
      </c>
      <c r="I30" s="10">
        <f t="shared" si="6"/>
        <v>0.12065053825674268</v>
      </c>
      <c r="J30" s="10">
        <f t="shared" si="6"/>
        <v>1.5136195991883046</v>
      </c>
      <c r="K30" s="10">
        <f t="shared" si="6"/>
        <v>0.8102926764346469</v>
      </c>
      <c r="L30" s="10">
        <f t="shared" si="6"/>
        <v>3.97466380248948</v>
      </c>
      <c r="M30" s="11">
        <f t="shared" si="6"/>
        <v>11.540565457897971</v>
      </c>
    </row>
    <row r="31" spans="1:13" ht="15" customHeight="1">
      <c r="A31" s="75"/>
      <c r="B31" s="6"/>
      <c r="C31" s="6"/>
      <c r="D31" s="6"/>
      <c r="E31" s="6"/>
      <c r="F31" s="6"/>
      <c r="G31" s="7"/>
      <c r="H31" s="8"/>
      <c r="I31" s="8"/>
      <c r="J31" s="8"/>
      <c r="K31" s="8"/>
      <c r="L31" s="8"/>
      <c r="M31" s="9"/>
    </row>
    <row r="32" spans="1:13" ht="15" customHeight="1">
      <c r="A32" s="76" t="s">
        <v>47</v>
      </c>
      <c r="B32" s="6">
        <v>315366</v>
      </c>
      <c r="C32" s="6">
        <v>5521</v>
      </c>
      <c r="D32" s="6">
        <v>309845</v>
      </c>
      <c r="E32" s="6">
        <v>119875</v>
      </c>
      <c r="F32" s="6">
        <v>140900</v>
      </c>
      <c r="G32" s="7">
        <v>49070</v>
      </c>
      <c r="H32" s="8">
        <v>332996</v>
      </c>
      <c r="I32" s="8">
        <v>12486</v>
      </c>
      <c r="J32" s="8">
        <v>320510</v>
      </c>
      <c r="K32" s="8">
        <v>152404</v>
      </c>
      <c r="L32" s="8">
        <v>133199</v>
      </c>
      <c r="M32" s="9">
        <v>34907</v>
      </c>
    </row>
    <row r="33" spans="1:13" ht="15" customHeight="1">
      <c r="A33" s="69" t="s">
        <v>13</v>
      </c>
      <c r="B33" s="6">
        <f>+B32/$B$32*100</f>
        <v>100</v>
      </c>
      <c r="C33" s="10">
        <f>+C32/$B$32*100</f>
        <v>1.7506643075030284</v>
      </c>
      <c r="D33" s="10">
        <f>+D32/$B$32*100</f>
        <v>98.24933569249697</v>
      </c>
      <c r="E33" s="10">
        <f>E32/D32*100</f>
        <v>38.68869918830383</v>
      </c>
      <c r="F33" s="10">
        <f>F32/D32*100</f>
        <v>45.47435007826494</v>
      </c>
      <c r="G33" s="11">
        <f>G32/D32*100</f>
        <v>15.836950733431232</v>
      </c>
      <c r="H33" s="8">
        <f>+H32/$H$32*100</f>
        <v>100</v>
      </c>
      <c r="I33" s="14">
        <f>+I32/$H$32*100</f>
        <v>3.7495945897248015</v>
      </c>
      <c r="J33" s="14">
        <f>+J32/$H$32*100</f>
        <v>96.25040541027519</v>
      </c>
      <c r="K33" s="10">
        <f>K32/J32*100</f>
        <v>47.55046644410471</v>
      </c>
      <c r="L33" s="10">
        <f>L32/J32*100</f>
        <v>41.558453714392684</v>
      </c>
      <c r="M33" s="11">
        <f>M32/J32*100</f>
        <v>10.891079841502606</v>
      </c>
    </row>
    <row r="34" spans="1:13" ht="15" customHeight="1">
      <c r="A34" s="69" t="s">
        <v>18</v>
      </c>
      <c r="B34" s="10">
        <f aca="true" t="shared" si="7" ref="B34:M34">+B32/B7</f>
        <v>1.1730227748661888</v>
      </c>
      <c r="C34" s="10">
        <f t="shared" si="7"/>
        <v>0.05561767757663675</v>
      </c>
      <c r="D34" s="10">
        <f t="shared" si="7"/>
        <v>1.8271101885813352</v>
      </c>
      <c r="E34" s="10">
        <f t="shared" si="7"/>
        <v>0.920755499569866</v>
      </c>
      <c r="F34" s="10">
        <f t="shared" si="7"/>
        <v>4.036324051793285</v>
      </c>
      <c r="G34" s="11">
        <f t="shared" si="7"/>
        <v>10.948237394020527</v>
      </c>
      <c r="H34" s="10">
        <f t="shared" si="7"/>
        <v>0.887234592440031</v>
      </c>
      <c r="I34" s="10">
        <f t="shared" si="7"/>
        <v>0.07226530848477833</v>
      </c>
      <c r="J34" s="10">
        <f t="shared" si="7"/>
        <v>1.5824606618972148</v>
      </c>
      <c r="K34" s="10">
        <f t="shared" si="7"/>
        <v>0.9219731158727662</v>
      </c>
      <c r="L34" s="10">
        <f t="shared" si="7"/>
        <v>3.919577435776712</v>
      </c>
      <c r="M34" s="11">
        <f t="shared" si="7"/>
        <v>10.72741241548863</v>
      </c>
    </row>
    <row r="35" spans="1:13" ht="15" customHeight="1">
      <c r="A35" s="78"/>
      <c r="B35" s="13"/>
      <c r="C35" s="13"/>
      <c r="D35" s="13"/>
      <c r="E35" s="13"/>
      <c r="F35" s="13"/>
      <c r="G35" s="13"/>
      <c r="H35" s="18"/>
      <c r="I35" s="8"/>
      <c r="J35" s="8"/>
      <c r="K35" s="8"/>
      <c r="L35" s="8"/>
      <c r="M35" s="9"/>
    </row>
    <row r="36" spans="1:13" ht="15" customHeight="1">
      <c r="A36" s="81" t="s">
        <v>87</v>
      </c>
      <c r="B36" s="6">
        <v>17578</v>
      </c>
      <c r="C36" s="6">
        <v>3847</v>
      </c>
      <c r="D36" s="6">
        <v>13731</v>
      </c>
      <c r="E36" s="6">
        <v>8053</v>
      </c>
      <c r="F36" s="6">
        <v>4596</v>
      </c>
      <c r="G36" s="7">
        <v>1109</v>
      </c>
      <c r="H36" s="8">
        <v>26690</v>
      </c>
      <c r="I36" s="8">
        <v>8688</v>
      </c>
      <c r="J36" s="8">
        <v>18002</v>
      </c>
      <c r="K36" s="8">
        <v>11980</v>
      </c>
      <c r="L36" s="8">
        <v>5114</v>
      </c>
      <c r="M36" s="9">
        <v>908</v>
      </c>
    </row>
    <row r="37" spans="1:13" ht="15" customHeight="1">
      <c r="A37" s="69" t="s">
        <v>13</v>
      </c>
      <c r="B37" s="12">
        <f>+B36/$B$36*100</f>
        <v>100</v>
      </c>
      <c r="C37" s="10">
        <f>+C36/$B$36*100</f>
        <v>21.88531118443509</v>
      </c>
      <c r="D37" s="10">
        <f>+D36/$B$36*100</f>
        <v>78.11468881556492</v>
      </c>
      <c r="E37" s="10">
        <f>E36/D36*100</f>
        <v>58.64831403393781</v>
      </c>
      <c r="F37" s="10">
        <f>F36/D36*100</f>
        <v>33.47170635787634</v>
      </c>
      <c r="G37" s="11">
        <f>G36/D36*100</f>
        <v>8.076614958852232</v>
      </c>
      <c r="H37" s="19">
        <f>+H36/$H$36*100</f>
        <v>100</v>
      </c>
      <c r="I37" s="14">
        <f>+I36/$H$36*100</f>
        <v>32.55151742225553</v>
      </c>
      <c r="J37" s="14">
        <f>+J36/$H$36*100</f>
        <v>67.44848257774447</v>
      </c>
      <c r="K37" s="10">
        <f>K36/J36*100</f>
        <v>66.5481613154094</v>
      </c>
      <c r="L37" s="10">
        <f>L36/J36*100</f>
        <v>28.407954671703145</v>
      </c>
      <c r="M37" s="11">
        <f>M36/J36*100</f>
        <v>5.043884012887457</v>
      </c>
    </row>
    <row r="38" spans="1:13" ht="15" customHeight="1">
      <c r="A38" s="69" t="s">
        <v>19</v>
      </c>
      <c r="B38" s="10">
        <f aca="true" t="shared" si="8" ref="B38:M38">+B36/B32*100</f>
        <v>5.573841187699371</v>
      </c>
      <c r="C38" s="10">
        <f t="shared" si="8"/>
        <v>69.6794059047274</v>
      </c>
      <c r="D38" s="10">
        <f t="shared" si="8"/>
        <v>4.431570624021688</v>
      </c>
      <c r="E38" s="10">
        <f t="shared" si="8"/>
        <v>6.717831074035454</v>
      </c>
      <c r="F38" s="10">
        <f t="shared" si="8"/>
        <v>3.2618878637331443</v>
      </c>
      <c r="G38" s="11">
        <f t="shared" si="8"/>
        <v>2.2600366822906053</v>
      </c>
      <c r="H38" s="10">
        <f t="shared" si="8"/>
        <v>8.01511129262814</v>
      </c>
      <c r="I38" s="10">
        <f t="shared" si="8"/>
        <v>69.5819317635752</v>
      </c>
      <c r="J38" s="10">
        <f t="shared" si="8"/>
        <v>5.616673426726155</v>
      </c>
      <c r="K38" s="10">
        <f t="shared" si="8"/>
        <v>7.860686071231726</v>
      </c>
      <c r="L38" s="10">
        <f t="shared" si="8"/>
        <v>3.83936816342465</v>
      </c>
      <c r="M38" s="11">
        <f t="shared" si="8"/>
        <v>2.6011974675566507</v>
      </c>
    </row>
    <row r="39" spans="1:13" ht="15" customHeight="1">
      <c r="A39" s="69" t="s">
        <v>18</v>
      </c>
      <c r="B39" s="10">
        <f aca="true" t="shared" si="9" ref="B39:M39">+B36/B7</f>
        <v>0.0653824265665857</v>
      </c>
      <c r="C39" s="10">
        <f t="shared" si="9"/>
        <v>0.038754067313407276</v>
      </c>
      <c r="D39" s="10">
        <f t="shared" si="9"/>
        <v>0.08096967838567773</v>
      </c>
      <c r="E39" s="10">
        <f t="shared" si="9"/>
        <v>0.06185479906599484</v>
      </c>
      <c r="F39" s="10">
        <f t="shared" si="9"/>
        <v>0.13166036438638706</v>
      </c>
      <c r="G39" s="11">
        <f t="shared" si="9"/>
        <v>0.24743418116912091</v>
      </c>
      <c r="H39" s="10">
        <f t="shared" si="9"/>
        <v>0.07111284001076418</v>
      </c>
      <c r="I39" s="10">
        <f t="shared" si="9"/>
        <v>0.05028359763861558</v>
      </c>
      <c r="J39" s="10">
        <f t="shared" si="9"/>
        <v>0.0888816474851757</v>
      </c>
      <c r="K39" s="10">
        <f t="shared" si="9"/>
        <v>0.07247341229991168</v>
      </c>
      <c r="L39" s="10">
        <f t="shared" si="9"/>
        <v>0.15048700820998734</v>
      </c>
      <c r="M39" s="11">
        <f t="shared" si="9"/>
        <v>0.27904118008604795</v>
      </c>
    </row>
    <row r="40" spans="1:13" ht="15" customHeight="1">
      <c r="A40" s="80"/>
      <c r="B40" s="6"/>
      <c r="C40" s="6"/>
      <c r="D40" s="6"/>
      <c r="E40" s="6"/>
      <c r="F40" s="6"/>
      <c r="G40" s="7"/>
      <c r="H40" s="8"/>
      <c r="I40" s="8"/>
      <c r="J40" s="8"/>
      <c r="K40" s="8"/>
      <c r="L40" s="8"/>
      <c r="M40" s="9"/>
    </row>
    <row r="41" spans="1:13" ht="15" customHeight="1">
      <c r="A41" s="79" t="s">
        <v>48</v>
      </c>
      <c r="B41" s="6">
        <v>274927</v>
      </c>
      <c r="C41" s="6">
        <v>104</v>
      </c>
      <c r="D41" s="6">
        <v>274823</v>
      </c>
      <c r="E41" s="6">
        <v>105010</v>
      </c>
      <c r="F41" s="6">
        <v>126436</v>
      </c>
      <c r="G41" s="7">
        <v>43377</v>
      </c>
      <c r="H41" s="8">
        <v>276294</v>
      </c>
      <c r="I41" s="8">
        <v>104</v>
      </c>
      <c r="J41" s="8">
        <v>276190</v>
      </c>
      <c r="K41" s="8">
        <v>129386</v>
      </c>
      <c r="L41" s="8">
        <v>116516</v>
      </c>
      <c r="M41" s="9">
        <v>30288</v>
      </c>
    </row>
    <row r="42" spans="1:13" ht="15" customHeight="1">
      <c r="A42" s="69" t="s">
        <v>13</v>
      </c>
      <c r="B42" s="6">
        <f>+B41/$B$41*100</f>
        <v>100</v>
      </c>
      <c r="C42" s="10">
        <f>+C41/$B$41*100</f>
        <v>0.03782822349205426</v>
      </c>
      <c r="D42" s="10">
        <f>+D41/$B$41*100</f>
        <v>99.96217177650794</v>
      </c>
      <c r="E42" s="10">
        <f>E41/D41*100</f>
        <v>38.21004792175328</v>
      </c>
      <c r="F42" s="10">
        <f>F41/D41*100</f>
        <v>46.00633862522424</v>
      </c>
      <c r="G42" s="11">
        <f>G41/D41*100</f>
        <v>15.783613453022491</v>
      </c>
      <c r="H42" s="8">
        <f>+H41/$H$41*100</f>
        <v>100</v>
      </c>
      <c r="I42" s="14">
        <f>+I41/$H$41*100</f>
        <v>0.03764106350481733</v>
      </c>
      <c r="J42" s="14">
        <f>+J41/$H$41*100</f>
        <v>99.96235893649519</v>
      </c>
      <c r="K42" s="10">
        <f>K41/J41*100</f>
        <v>46.84673594264817</v>
      </c>
      <c r="L42" s="10">
        <f>L41/J41*100</f>
        <v>42.18690032224193</v>
      </c>
      <c r="M42" s="11">
        <f>M41/J41*100</f>
        <v>10.966363735109889</v>
      </c>
    </row>
    <row r="43" spans="1:13" ht="15" customHeight="1">
      <c r="A43" s="69" t="s">
        <v>17</v>
      </c>
      <c r="B43" s="10">
        <f aca="true" t="shared" si="10" ref="B43:M43">+B41/B32*100</f>
        <v>87.17712118617733</v>
      </c>
      <c r="C43" s="10">
        <f t="shared" si="10"/>
        <v>1.883716717985872</v>
      </c>
      <c r="D43" s="10">
        <f t="shared" si="10"/>
        <v>88.69692910971615</v>
      </c>
      <c r="E43" s="10">
        <f t="shared" si="10"/>
        <v>87.59958289885297</v>
      </c>
      <c r="F43" s="10">
        <f t="shared" si="10"/>
        <v>89.73456352022711</v>
      </c>
      <c r="G43" s="11">
        <f t="shared" si="10"/>
        <v>88.3982066435704</v>
      </c>
      <c r="H43" s="10">
        <f t="shared" si="10"/>
        <v>82.97216783384785</v>
      </c>
      <c r="I43" s="10">
        <f t="shared" si="10"/>
        <v>0.8329328848310107</v>
      </c>
      <c r="J43" s="10">
        <f t="shared" si="10"/>
        <v>86.17203831393716</v>
      </c>
      <c r="K43" s="10">
        <f t="shared" si="10"/>
        <v>84.89672187081703</v>
      </c>
      <c r="L43" s="10">
        <f t="shared" si="10"/>
        <v>87.47513119467864</v>
      </c>
      <c r="M43" s="11">
        <f t="shared" si="10"/>
        <v>86.76769702351964</v>
      </c>
    </row>
    <row r="44" spans="1:13" ht="15" customHeight="1">
      <c r="A44" s="74" t="s">
        <v>18</v>
      </c>
      <c r="B44" s="20">
        <f aca="true" t="shared" si="11" ref="B44:M44">+B41/B7</f>
        <v>1.0226074859865575</v>
      </c>
      <c r="C44" s="21">
        <f t="shared" si="11"/>
        <v>0.001047679490666586</v>
      </c>
      <c r="D44" s="21">
        <f t="shared" si="11"/>
        <v>1.620590628722388</v>
      </c>
      <c r="E44" s="21">
        <f t="shared" si="11"/>
        <v>0.8065779771414526</v>
      </c>
      <c r="F44" s="21">
        <f t="shared" si="11"/>
        <v>3.62197777013865</v>
      </c>
      <c r="G44" s="21">
        <f t="shared" si="11"/>
        <v>9.678045515394913</v>
      </c>
      <c r="H44" s="20">
        <f>+H41/H7</f>
        <v>0.7361577751192985</v>
      </c>
      <c r="I44" s="21">
        <f t="shared" si="11"/>
        <v>0.0006019215186942933</v>
      </c>
      <c r="J44" s="21">
        <f t="shared" si="11"/>
        <v>1.3636386078730516</v>
      </c>
      <c r="K44" s="21">
        <f t="shared" si="11"/>
        <v>0.782724951906208</v>
      </c>
      <c r="L44" s="21">
        <f t="shared" si="11"/>
        <v>3.4286555042226996</v>
      </c>
      <c r="M44" s="22">
        <f t="shared" si="11"/>
        <v>9.307928703134603</v>
      </c>
    </row>
    <row r="45" spans="1:13" ht="15" customHeight="1">
      <c r="A45" s="112" t="s">
        <v>45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</row>
    <row r="46" spans="1:13" ht="15" customHeight="1">
      <c r="A46" s="81" t="s">
        <v>20</v>
      </c>
      <c r="B46" s="23"/>
      <c r="C46" s="23"/>
      <c r="D46" s="6">
        <v>500810</v>
      </c>
      <c r="E46" s="6">
        <v>205291</v>
      </c>
      <c r="F46" s="6">
        <v>223318</v>
      </c>
      <c r="G46" s="7">
        <v>72201</v>
      </c>
      <c r="H46" s="24" t="s">
        <v>34</v>
      </c>
      <c r="I46" s="24" t="s">
        <v>34</v>
      </c>
      <c r="J46" s="8">
        <v>551750</v>
      </c>
      <c r="K46" s="8">
        <v>266213</v>
      </c>
      <c r="L46" s="8">
        <v>227845</v>
      </c>
      <c r="M46" s="9">
        <v>57692</v>
      </c>
    </row>
    <row r="47" spans="1:13" ht="15.75" customHeight="1">
      <c r="A47" s="69" t="s">
        <v>9</v>
      </c>
      <c r="B47" s="23"/>
      <c r="C47" s="23"/>
      <c r="D47" s="6">
        <f>+D46/$D$46*100</f>
        <v>100</v>
      </c>
      <c r="E47" s="10">
        <f>E46/D46*100</f>
        <v>40.99179329486232</v>
      </c>
      <c r="F47" s="10">
        <f>F46/D46*100</f>
        <v>44.591361993570416</v>
      </c>
      <c r="G47" s="11">
        <f>G46/D46*100</f>
        <v>14.416844711567261</v>
      </c>
      <c r="H47" s="24"/>
      <c r="I47" s="24"/>
      <c r="J47" s="8">
        <v>100</v>
      </c>
      <c r="K47" s="10">
        <f>K46/J46*100</f>
        <v>48.24884458541006</v>
      </c>
      <c r="L47" s="10">
        <f>L46/J46*100</f>
        <v>41.29497054825555</v>
      </c>
      <c r="M47" s="11">
        <f>M46/J46*100</f>
        <v>10.456184866334391</v>
      </c>
    </row>
    <row r="48" spans="1:13" ht="15" customHeight="1">
      <c r="A48" s="80"/>
      <c r="B48" s="13"/>
      <c r="C48" s="13"/>
      <c r="D48" s="6"/>
      <c r="E48" s="6"/>
      <c r="F48" s="6"/>
      <c r="G48" s="7"/>
      <c r="H48" s="8"/>
      <c r="I48" s="8"/>
      <c r="J48" s="8"/>
      <c r="K48" s="8"/>
      <c r="L48" s="8"/>
      <c r="M48" s="9"/>
    </row>
    <row r="49" spans="1:13" ht="15" customHeight="1">
      <c r="A49" s="81" t="s">
        <v>55</v>
      </c>
      <c r="B49" s="25"/>
      <c r="C49" s="25"/>
      <c r="D49" s="12">
        <v>185.4</v>
      </c>
      <c r="E49" s="12">
        <v>198.6</v>
      </c>
      <c r="F49" s="12">
        <v>189.6</v>
      </c>
      <c r="G49" s="96">
        <v>170.3</v>
      </c>
      <c r="H49" s="97"/>
      <c r="I49" s="97"/>
      <c r="J49" s="19">
        <v>202.54</v>
      </c>
      <c r="K49" s="19">
        <v>208.5</v>
      </c>
      <c r="L49" s="19">
        <v>198.25</v>
      </c>
      <c r="M49" s="17">
        <v>193.49</v>
      </c>
    </row>
    <row r="50" spans="1:13" ht="15" customHeight="1">
      <c r="A50" s="82"/>
      <c r="B50" s="13"/>
      <c r="C50" s="13"/>
      <c r="D50" s="13"/>
      <c r="E50" s="13"/>
      <c r="F50" s="13"/>
      <c r="G50" s="9"/>
      <c r="H50" s="8"/>
      <c r="I50" s="8"/>
      <c r="J50" s="8"/>
      <c r="K50" s="8"/>
      <c r="L50" s="8"/>
      <c r="M50" s="9"/>
    </row>
    <row r="51" spans="1:13" ht="15" customHeight="1">
      <c r="A51" s="81" t="s">
        <v>21</v>
      </c>
      <c r="B51" s="6"/>
      <c r="C51" s="6"/>
      <c r="D51" s="6"/>
      <c r="E51" s="6"/>
      <c r="F51" s="6"/>
      <c r="G51" s="7"/>
      <c r="H51" s="8"/>
      <c r="I51" s="8"/>
      <c r="J51" s="8"/>
      <c r="K51" s="8"/>
      <c r="L51" s="8"/>
      <c r="M51" s="9"/>
    </row>
    <row r="52" spans="1:13" ht="15" customHeight="1">
      <c r="A52" s="69" t="s">
        <v>73</v>
      </c>
      <c r="B52" s="23"/>
      <c r="C52" s="23"/>
      <c r="D52" s="6">
        <v>126211</v>
      </c>
      <c r="E52" s="6">
        <v>96302</v>
      </c>
      <c r="F52" s="6">
        <v>26486</v>
      </c>
      <c r="G52" s="7">
        <v>3423</v>
      </c>
      <c r="H52" s="24"/>
      <c r="I52" s="24"/>
      <c r="J52" s="8">
        <v>161714</v>
      </c>
      <c r="K52" s="8">
        <v>131645</v>
      </c>
      <c r="L52" s="8">
        <v>27504</v>
      </c>
      <c r="M52" s="9">
        <v>2565</v>
      </c>
    </row>
    <row r="53" spans="1:13" ht="15" customHeight="1">
      <c r="A53" s="69" t="s">
        <v>74</v>
      </c>
      <c r="B53" s="23"/>
      <c r="C53" s="23"/>
      <c r="D53" s="10">
        <f>+D52/D7*100</f>
        <v>74.4247620620113</v>
      </c>
      <c r="E53" s="10">
        <f>+E52/E7*100</f>
        <v>73.96921469829175</v>
      </c>
      <c r="F53" s="10">
        <f>+F52/F7*100</f>
        <v>75.87372522057981</v>
      </c>
      <c r="G53" s="11">
        <f>+G52/G7*100</f>
        <v>76.37215528781793</v>
      </c>
      <c r="H53" s="24"/>
      <c r="I53" s="24"/>
      <c r="J53" s="10">
        <f>+J52/J7*100</f>
        <v>79.84338818696645</v>
      </c>
      <c r="K53" s="10">
        <f>+K52/K7*100</f>
        <v>79.63908482655987</v>
      </c>
      <c r="L53" s="10">
        <f>+L52/L7*100</f>
        <v>80.93458493952859</v>
      </c>
      <c r="M53" s="11">
        <f>+M52/M7*100</f>
        <v>78.82606023355869</v>
      </c>
    </row>
    <row r="54" spans="1:13" ht="15" customHeight="1">
      <c r="A54" s="69" t="s">
        <v>75</v>
      </c>
      <c r="B54" s="23"/>
      <c r="C54" s="23"/>
      <c r="D54" s="6">
        <v>153903</v>
      </c>
      <c r="E54" s="6">
        <v>63785</v>
      </c>
      <c r="F54" s="6">
        <v>67910</v>
      </c>
      <c r="G54" s="7">
        <v>22208</v>
      </c>
      <c r="H54" s="24"/>
      <c r="I54" s="24"/>
      <c r="J54" s="8">
        <v>200802</v>
      </c>
      <c r="K54" s="8">
        <v>96415</v>
      </c>
      <c r="L54" s="8">
        <v>83592</v>
      </c>
      <c r="M54" s="9">
        <v>20795</v>
      </c>
    </row>
    <row r="55" spans="1:13" ht="15" customHeight="1">
      <c r="A55" s="69" t="s">
        <v>76</v>
      </c>
      <c r="B55" s="23"/>
      <c r="C55" s="23"/>
      <c r="D55" s="10">
        <f>+D54/D41*100</f>
        <v>56.00077140559561</v>
      </c>
      <c r="E55" s="10">
        <f>+E54/E41*100</f>
        <v>60.74183411103704</v>
      </c>
      <c r="F55" s="10">
        <f>+F54/F41*100</f>
        <v>53.71096839507735</v>
      </c>
      <c r="G55" s="11">
        <f>+G54/G41*100</f>
        <v>51.1976393019342</v>
      </c>
      <c r="H55" s="24"/>
      <c r="I55" s="24"/>
      <c r="J55" s="10">
        <f>+J54/J41*100</f>
        <v>72.70429776603063</v>
      </c>
      <c r="K55" s="10">
        <f>+K54/K41*100</f>
        <v>74.51733572411234</v>
      </c>
      <c r="L55" s="10">
        <f>+L54/L41*100</f>
        <v>71.74293659239933</v>
      </c>
      <c r="M55" s="11">
        <f>+M54/M41*100</f>
        <v>68.65755414685684</v>
      </c>
    </row>
    <row r="56" spans="1:13" ht="15" customHeight="1">
      <c r="A56" s="69"/>
      <c r="B56" s="13"/>
      <c r="C56" s="13"/>
      <c r="D56" s="10"/>
      <c r="E56" s="10"/>
      <c r="F56" s="10"/>
      <c r="G56" s="10"/>
      <c r="H56" s="18"/>
      <c r="I56" s="13"/>
      <c r="J56" s="13"/>
      <c r="K56" s="13"/>
      <c r="L56" s="13"/>
      <c r="M56" s="9"/>
    </row>
    <row r="57" spans="1:13" ht="15" customHeight="1">
      <c r="A57" s="81" t="s">
        <v>88</v>
      </c>
      <c r="B57" s="13"/>
      <c r="C57" s="13"/>
      <c r="D57" s="13"/>
      <c r="E57" s="13"/>
      <c r="F57" s="13"/>
      <c r="G57" s="9"/>
      <c r="H57" s="8"/>
      <c r="I57" s="8"/>
      <c r="J57" s="8"/>
      <c r="K57" s="8"/>
      <c r="L57" s="8"/>
      <c r="M57" s="9"/>
    </row>
    <row r="58" spans="1:13" ht="15" customHeight="1">
      <c r="A58" s="83" t="s">
        <v>37</v>
      </c>
      <c r="B58" s="13"/>
      <c r="C58" s="13"/>
      <c r="D58" s="13"/>
      <c r="E58" s="13"/>
      <c r="F58" s="13"/>
      <c r="G58" s="9"/>
      <c r="H58" s="8"/>
      <c r="I58" s="8"/>
      <c r="J58" s="8"/>
      <c r="K58" s="8"/>
      <c r="L58" s="8"/>
      <c r="M58" s="9"/>
    </row>
    <row r="59" spans="1:13" ht="15" customHeight="1">
      <c r="A59" s="69" t="s">
        <v>73</v>
      </c>
      <c r="B59" s="6">
        <v>104636</v>
      </c>
      <c r="C59" s="6">
        <v>12492</v>
      </c>
      <c r="D59" s="6">
        <v>92144</v>
      </c>
      <c r="E59" s="6">
        <v>61120</v>
      </c>
      <c r="F59" s="6">
        <v>27187</v>
      </c>
      <c r="G59" s="7">
        <v>3837</v>
      </c>
      <c r="H59" s="8">
        <v>178032</v>
      </c>
      <c r="I59" s="8">
        <v>44386</v>
      </c>
      <c r="J59" s="8">
        <v>133646</v>
      </c>
      <c r="K59" s="8">
        <v>103174</v>
      </c>
      <c r="L59" s="8">
        <v>27697</v>
      </c>
      <c r="M59" s="9">
        <v>2775</v>
      </c>
    </row>
    <row r="60" spans="1:13" ht="15" customHeight="1">
      <c r="A60" s="69" t="s">
        <v>68</v>
      </c>
      <c r="B60" s="10">
        <f aca="true" t="shared" si="12" ref="B60:G60">+B59/B7*100</f>
        <v>38.919988543755046</v>
      </c>
      <c r="C60" s="10">
        <f t="shared" si="12"/>
        <v>12.584242497506724</v>
      </c>
      <c r="D60" s="10">
        <f t="shared" si="12"/>
        <v>54.33595546697173</v>
      </c>
      <c r="E60" s="10">
        <f t="shared" si="12"/>
        <v>46.94604891237557</v>
      </c>
      <c r="F60" s="10">
        <f t="shared" si="12"/>
        <v>77.88186089148618</v>
      </c>
      <c r="G60" s="11">
        <f t="shared" si="12"/>
        <v>85.6091030789826</v>
      </c>
      <c r="H60" s="10">
        <v>52.14</v>
      </c>
      <c r="I60" s="10">
        <f>+I59/I7*100</f>
        <v>25.689315893043172</v>
      </c>
      <c r="J60" s="10">
        <f>+J59/J7*100</f>
        <v>65.98531640819793</v>
      </c>
      <c r="K60" s="10">
        <f>+K59/K7*100</f>
        <v>62.415457768206075</v>
      </c>
      <c r="L60" s="10">
        <f>+L59/L7*100</f>
        <v>81.50251596386428</v>
      </c>
      <c r="M60" s="11">
        <f>+M59/M7*100</f>
        <v>85.27965580823601</v>
      </c>
    </row>
    <row r="61" spans="1:13" ht="15" customHeight="1">
      <c r="A61" s="69" t="s">
        <v>77</v>
      </c>
      <c r="B61" s="6">
        <v>286776</v>
      </c>
      <c r="C61" s="6">
        <v>21607</v>
      </c>
      <c r="D61" s="6">
        <v>265169</v>
      </c>
      <c r="E61" s="6">
        <v>140484</v>
      </c>
      <c r="F61" s="6">
        <v>101136</v>
      </c>
      <c r="G61" s="7">
        <v>23549</v>
      </c>
      <c r="H61" s="8">
        <v>467531</v>
      </c>
      <c r="I61" s="8">
        <v>80808</v>
      </c>
      <c r="J61" s="8">
        <v>386723</v>
      </c>
      <c r="K61" s="8">
        <v>253977</v>
      </c>
      <c r="L61" s="8">
        <v>115135</v>
      </c>
      <c r="M61" s="9">
        <v>17611</v>
      </c>
    </row>
    <row r="62" spans="1:13" ht="15" customHeight="1">
      <c r="A62" s="69" t="s">
        <v>67</v>
      </c>
      <c r="B62" s="6">
        <f>+B61/$B$61*100</f>
        <v>100</v>
      </c>
      <c r="C62" s="10">
        <f>+C61/$B$61*100</f>
        <v>7.534451976455491</v>
      </c>
      <c r="D62" s="10">
        <f>+D61/$B$61*100</f>
        <v>92.46554802354451</v>
      </c>
      <c r="E62" s="10">
        <f>E61/D61*100</f>
        <v>52.97904355335654</v>
      </c>
      <c r="F62" s="10">
        <f>F61*100/D61</f>
        <v>38.14020492591517</v>
      </c>
      <c r="G62" s="11">
        <f>G61*100/D61</f>
        <v>8.88075152072829</v>
      </c>
      <c r="H62" s="12">
        <f>+H61/$H$61*100</f>
        <v>100</v>
      </c>
      <c r="I62" s="10">
        <f>+I61/$H$61*100</f>
        <v>17.28398758584992</v>
      </c>
      <c r="J62" s="10">
        <f>+J61/$H$61*100</f>
        <v>82.71601241415007</v>
      </c>
      <c r="K62" s="10">
        <f>K61/J61*100</f>
        <v>65.67413885390835</v>
      </c>
      <c r="L62" s="10">
        <f>L61/J61*100</f>
        <v>29.771955637497637</v>
      </c>
      <c r="M62" s="11">
        <f>M61/J61*100</f>
        <v>4.553905508594006</v>
      </c>
    </row>
    <row r="63" spans="1:13" ht="15" customHeight="1">
      <c r="A63" s="69" t="s">
        <v>78</v>
      </c>
      <c r="B63" s="10">
        <f aca="true" t="shared" si="13" ref="B63:M63">+B61/B7</f>
        <v>1.0666805530241883</v>
      </c>
      <c r="C63" s="10">
        <f t="shared" si="13"/>
        <v>0.21766548802723967</v>
      </c>
      <c r="D63" s="10">
        <f t="shared" si="13"/>
        <v>1.5636624170018045</v>
      </c>
      <c r="E63" s="10">
        <f t="shared" si="13"/>
        <v>1.0790524763426323</v>
      </c>
      <c r="F63" s="10">
        <f t="shared" si="13"/>
        <v>2.897215537985562</v>
      </c>
      <c r="G63" s="11">
        <f t="shared" si="13"/>
        <v>5.254127621597501</v>
      </c>
      <c r="H63" s="10">
        <f t="shared" si="13"/>
        <v>1.2456896666568973</v>
      </c>
      <c r="I63" s="10">
        <f t="shared" si="13"/>
        <v>0.4676930200254659</v>
      </c>
      <c r="J63" s="10">
        <f t="shared" si="13"/>
        <v>1.9093754783029442</v>
      </c>
      <c r="K63" s="10">
        <f t="shared" si="13"/>
        <v>1.5364423902917086</v>
      </c>
      <c r="L63" s="10">
        <f t="shared" si="13"/>
        <v>3.388017538180855</v>
      </c>
      <c r="M63" s="11">
        <f t="shared" si="13"/>
        <v>5.412108174554395</v>
      </c>
    </row>
    <row r="64" spans="1:13" ht="12" customHeight="1">
      <c r="A64" s="69"/>
      <c r="B64" s="10"/>
      <c r="C64" s="10"/>
      <c r="D64" s="10"/>
      <c r="E64" s="10"/>
      <c r="F64" s="10"/>
      <c r="G64" s="11"/>
      <c r="H64" s="10"/>
      <c r="I64" s="10"/>
      <c r="J64" s="10"/>
      <c r="K64" s="10"/>
      <c r="L64" s="10"/>
      <c r="M64" s="11"/>
    </row>
    <row r="65" spans="1:13" ht="15.75" customHeight="1">
      <c r="A65" s="79" t="s">
        <v>70</v>
      </c>
      <c r="B65" s="13"/>
      <c r="C65" s="13"/>
      <c r="D65" s="13"/>
      <c r="E65" s="13"/>
      <c r="F65" s="13"/>
      <c r="G65" s="9"/>
      <c r="H65" s="8"/>
      <c r="I65" s="8"/>
      <c r="J65" s="8"/>
      <c r="K65" s="8"/>
      <c r="L65" s="8"/>
      <c r="M65" s="9"/>
    </row>
    <row r="66" spans="1:13" ht="15" customHeight="1">
      <c r="A66" s="69" t="s">
        <v>79</v>
      </c>
      <c r="B66" s="6">
        <v>103347</v>
      </c>
      <c r="C66" s="6">
        <v>26074</v>
      </c>
      <c r="D66" s="6">
        <v>77273</v>
      </c>
      <c r="E66" s="6">
        <v>55776</v>
      </c>
      <c r="F66" s="6">
        <v>18861</v>
      </c>
      <c r="G66" s="7">
        <v>2636</v>
      </c>
      <c r="H66" s="8">
        <v>121049</v>
      </c>
      <c r="I66" s="8">
        <v>34262</v>
      </c>
      <c r="J66" s="8">
        <v>86787</v>
      </c>
      <c r="K66" s="8">
        <v>67231</v>
      </c>
      <c r="L66" s="8">
        <v>17812</v>
      </c>
      <c r="M66" s="9">
        <v>1744</v>
      </c>
    </row>
    <row r="67" spans="1:13" ht="15" customHeight="1">
      <c r="A67" s="69" t="s">
        <v>68</v>
      </c>
      <c r="B67" s="10">
        <f aca="true" t="shared" si="14" ref="B67:M67">+B66/B7*100</f>
        <v>38.44053725325369</v>
      </c>
      <c r="C67" s="10">
        <f t="shared" si="14"/>
        <v>26.26653369196208</v>
      </c>
      <c r="D67" s="10">
        <f t="shared" si="14"/>
        <v>45.56674647073392</v>
      </c>
      <c r="E67" s="10">
        <f t="shared" si="14"/>
        <v>42.84134201794273</v>
      </c>
      <c r="F67" s="10">
        <f t="shared" si="14"/>
        <v>54.030594706084564</v>
      </c>
      <c r="G67" s="11">
        <f t="shared" si="14"/>
        <v>58.813029897367244</v>
      </c>
      <c r="H67" s="10">
        <f t="shared" si="14"/>
        <v>32.25229737902957</v>
      </c>
      <c r="I67" s="10">
        <f t="shared" si="14"/>
        <v>19.82984141683065</v>
      </c>
      <c r="J67" s="10">
        <f t="shared" si="14"/>
        <v>42.84952527661339</v>
      </c>
      <c r="K67" s="10">
        <f t="shared" si="14"/>
        <v>40.67161921815828</v>
      </c>
      <c r="L67" s="10">
        <f t="shared" si="14"/>
        <v>52.414442515375335</v>
      </c>
      <c r="M67" s="11">
        <f t="shared" si="14"/>
        <v>53.59557467732022</v>
      </c>
    </row>
    <row r="68" spans="1:13" ht="15" customHeight="1">
      <c r="A68" s="69" t="s">
        <v>80</v>
      </c>
      <c r="B68" s="6">
        <v>229497</v>
      </c>
      <c r="C68" s="6">
        <v>46621</v>
      </c>
      <c r="D68" s="6">
        <v>182876</v>
      </c>
      <c r="E68" s="6">
        <v>118250</v>
      </c>
      <c r="F68" s="6">
        <v>54331</v>
      </c>
      <c r="G68" s="7">
        <v>10295</v>
      </c>
      <c r="H68" s="8">
        <v>286403</v>
      </c>
      <c r="I68" s="8">
        <v>69775</v>
      </c>
      <c r="J68" s="8">
        <v>216628</v>
      </c>
      <c r="K68" s="8">
        <v>154945</v>
      </c>
      <c r="L68" s="8">
        <v>54976</v>
      </c>
      <c r="M68" s="9">
        <v>6707</v>
      </c>
    </row>
    <row r="69" spans="1:13" ht="15" customHeight="1">
      <c r="A69" s="69" t="s">
        <v>69</v>
      </c>
      <c r="B69" s="6">
        <f>+B68/$B$68*100</f>
        <v>100</v>
      </c>
      <c r="C69" s="10">
        <f>+C68/$B$68*100</f>
        <v>20.3144267681059</v>
      </c>
      <c r="D69" s="10">
        <f>+D68/$B$68*100</f>
        <v>79.6855732318941</v>
      </c>
      <c r="E69" s="10">
        <f>E68/D68*100</f>
        <v>64.66130055338043</v>
      </c>
      <c r="F69" s="10">
        <f>F68*100/D68</f>
        <v>29.70920186355782</v>
      </c>
      <c r="G69" s="11">
        <f>G68*100/D68</f>
        <v>5.629497583061747</v>
      </c>
      <c r="H69" s="12">
        <f>+H68/$H$68*100</f>
        <v>100</v>
      </c>
      <c r="I69" s="10">
        <f>+I68/$H$68*100</f>
        <v>24.362524135571206</v>
      </c>
      <c r="J69" s="10">
        <f>+J68/$H$68*100</f>
        <v>75.6374758644288</v>
      </c>
      <c r="K69" s="10">
        <f>K68/J68*100</f>
        <v>71.52584153479697</v>
      </c>
      <c r="L69" s="10">
        <f>L68/J68*100</f>
        <v>25.37806747050243</v>
      </c>
      <c r="M69" s="11">
        <f>M68/J68*100</f>
        <v>3.096090994700593</v>
      </c>
    </row>
    <row r="70" spans="1:13" ht="15" customHeight="1">
      <c r="A70" s="69" t="s">
        <v>81</v>
      </c>
      <c r="B70" s="10">
        <f aca="true" t="shared" si="15" ref="B70:M70">+B68/B7</f>
        <v>0.8536278728951939</v>
      </c>
      <c r="C70" s="10">
        <f t="shared" si="15"/>
        <v>0.46965255321506644</v>
      </c>
      <c r="D70" s="10">
        <f t="shared" si="15"/>
        <v>1.0783927539479425</v>
      </c>
      <c r="E70" s="10">
        <f t="shared" si="15"/>
        <v>0.9082739338822662</v>
      </c>
      <c r="F70" s="10">
        <f t="shared" si="15"/>
        <v>1.556405408502349</v>
      </c>
      <c r="G70" s="11">
        <f t="shared" si="15"/>
        <v>2.2969656403391343</v>
      </c>
      <c r="H70" s="10">
        <f t="shared" si="15"/>
        <v>0.7630921962383999</v>
      </c>
      <c r="I70" s="10">
        <f t="shared" si="15"/>
        <v>0.4038372496816761</v>
      </c>
      <c r="J70" s="10">
        <f t="shared" si="15"/>
        <v>1.0695619115330874</v>
      </c>
      <c r="K70" s="10">
        <f t="shared" si="15"/>
        <v>0.9373449807019879</v>
      </c>
      <c r="L70" s="10">
        <f t="shared" si="15"/>
        <v>1.6177500514963363</v>
      </c>
      <c r="M70" s="11">
        <f t="shared" si="15"/>
        <v>2.0611555009219424</v>
      </c>
    </row>
    <row r="71" spans="1:13" ht="13.5" customHeight="1">
      <c r="A71" s="69"/>
      <c r="B71" s="10"/>
      <c r="C71" s="10"/>
      <c r="D71" s="10"/>
      <c r="E71" s="10"/>
      <c r="F71" s="10"/>
      <c r="G71" s="11"/>
      <c r="H71" s="10"/>
      <c r="I71" s="10"/>
      <c r="J71" s="10"/>
      <c r="K71" s="10"/>
      <c r="L71" s="10"/>
      <c r="M71" s="11"/>
    </row>
    <row r="72" spans="1:13" ht="15" customHeight="1">
      <c r="A72" s="79" t="s">
        <v>71</v>
      </c>
      <c r="B72" s="13"/>
      <c r="C72" s="13"/>
      <c r="D72" s="13"/>
      <c r="E72" s="13"/>
      <c r="F72" s="13"/>
      <c r="G72" s="9"/>
      <c r="H72" s="8"/>
      <c r="I72" s="8"/>
      <c r="J72" s="8"/>
      <c r="K72" s="8"/>
      <c r="L72" s="8"/>
      <c r="M72" s="9"/>
    </row>
    <row r="73" spans="1:13" ht="15" customHeight="1">
      <c r="A73" s="69" t="s">
        <v>79</v>
      </c>
      <c r="B73" s="6">
        <v>181823</v>
      </c>
      <c r="C73" s="6">
        <v>50223</v>
      </c>
      <c r="D73" s="6">
        <v>131600</v>
      </c>
      <c r="E73" s="6">
        <v>98721</v>
      </c>
      <c r="F73" s="6">
        <v>29035</v>
      </c>
      <c r="G73" s="7">
        <v>3844</v>
      </c>
      <c r="H73" s="8">
        <v>178528</v>
      </c>
      <c r="I73" s="8">
        <v>55322</v>
      </c>
      <c r="J73" s="8">
        <v>123206</v>
      </c>
      <c r="K73" s="8">
        <v>97683</v>
      </c>
      <c r="L73" s="8">
        <v>23242</v>
      </c>
      <c r="M73" s="9">
        <v>2281</v>
      </c>
    </row>
    <row r="74" spans="1:13" ht="15" customHeight="1">
      <c r="A74" s="69" t="s">
        <v>82</v>
      </c>
      <c r="B74" s="10">
        <f aca="true" t="shared" si="16" ref="B74:M74">+B73/B7*100</f>
        <v>67.63015670506492</v>
      </c>
      <c r="C74" s="10">
        <f t="shared" si="16"/>
        <v>50.59385294206534</v>
      </c>
      <c r="D74" s="10">
        <f t="shared" si="16"/>
        <v>77.60257574506728</v>
      </c>
      <c r="E74" s="10">
        <f t="shared" si="16"/>
        <v>75.82723976895662</v>
      </c>
      <c r="F74" s="10">
        <f t="shared" si="16"/>
        <v>83.17577632634354</v>
      </c>
      <c r="G74" s="11">
        <f t="shared" si="16"/>
        <v>85.76528335564481</v>
      </c>
      <c r="H74" s="10">
        <f t="shared" si="16"/>
        <v>47.56700300277897</v>
      </c>
      <c r="I74" s="10">
        <f t="shared" si="16"/>
        <v>32.018752170390094</v>
      </c>
      <c r="J74" s="10">
        <f t="shared" si="16"/>
        <v>60.83075358326051</v>
      </c>
      <c r="K74" s="10">
        <f t="shared" si="16"/>
        <v>59.093658878900435</v>
      </c>
      <c r="L74" s="10">
        <f t="shared" si="16"/>
        <v>68.39302003943149</v>
      </c>
      <c r="M74" s="11">
        <f t="shared" si="16"/>
        <v>70.09834050399508</v>
      </c>
    </row>
    <row r="75" spans="1:13" ht="15" customHeight="1">
      <c r="A75" s="69" t="s">
        <v>83</v>
      </c>
      <c r="B75" s="6">
        <v>1190016</v>
      </c>
      <c r="C75" s="6">
        <v>240922</v>
      </c>
      <c r="D75" s="6">
        <v>949094</v>
      </c>
      <c r="E75" s="6">
        <v>609934</v>
      </c>
      <c r="F75" s="6">
        <v>283937</v>
      </c>
      <c r="G75" s="7">
        <v>55223</v>
      </c>
      <c r="H75" s="8">
        <v>987013</v>
      </c>
      <c r="I75" s="8">
        <v>244160</v>
      </c>
      <c r="J75" s="8">
        <v>742853</v>
      </c>
      <c r="K75" s="8">
        <v>533305</v>
      </c>
      <c r="L75" s="8">
        <v>185230</v>
      </c>
      <c r="M75" s="9">
        <v>24318</v>
      </c>
    </row>
    <row r="76" spans="1:13" ht="15" customHeight="1">
      <c r="A76" s="69" t="s">
        <v>67</v>
      </c>
      <c r="B76" s="6">
        <f>+B75/$B$75*100</f>
        <v>100</v>
      </c>
      <c r="C76" s="10">
        <f>+C75/$B$75*100</f>
        <v>20.245274013122515</v>
      </c>
      <c r="D76" s="10">
        <f>+D75/$B$75*100</f>
        <v>79.75472598687749</v>
      </c>
      <c r="E76" s="10">
        <f>E75/D75*100</f>
        <v>64.26486733663894</v>
      </c>
      <c r="F76" s="10">
        <f>F75*100/D75</f>
        <v>29.91663628681669</v>
      </c>
      <c r="G76" s="11">
        <f>G75*100/D75</f>
        <v>5.818496376544368</v>
      </c>
      <c r="H76" s="12">
        <f>+H75/$H$75*100</f>
        <v>100</v>
      </c>
      <c r="I76" s="10">
        <f>+I75/$H$75*100</f>
        <v>24.737262832404436</v>
      </c>
      <c r="J76" s="10">
        <f>+J75/$H$75*100</f>
        <v>75.26273716759556</v>
      </c>
      <c r="K76" s="10">
        <f>K75/J75*100</f>
        <v>71.79145806774692</v>
      </c>
      <c r="L76" s="10">
        <f>L75/J75*100</f>
        <v>24.93494675258766</v>
      </c>
      <c r="M76" s="11">
        <f>M75/J75*100</f>
        <v>3.273595179665425</v>
      </c>
    </row>
    <row r="77" spans="1:13" ht="15" customHeight="1">
      <c r="A77" s="69" t="s">
        <v>84</v>
      </c>
      <c r="B77" s="10">
        <f aca="true" t="shared" si="17" ref="B77:M77">+B75/B7</f>
        <v>4.426335972981116</v>
      </c>
      <c r="C77" s="10">
        <f t="shared" si="17"/>
        <v>2.427009983176685</v>
      </c>
      <c r="D77" s="10">
        <f t="shared" si="17"/>
        <v>5.596667099102499</v>
      </c>
      <c r="E77" s="10">
        <f t="shared" si="17"/>
        <v>4.684880791446479</v>
      </c>
      <c r="F77" s="10">
        <f t="shared" si="17"/>
        <v>8.133866162484244</v>
      </c>
      <c r="G77" s="11">
        <f t="shared" si="17"/>
        <v>12.321062025881304</v>
      </c>
      <c r="H77" s="10">
        <f t="shared" si="17"/>
        <v>2.629797585520584</v>
      </c>
      <c r="I77" s="10">
        <f t="shared" si="17"/>
        <v>1.413126519273064</v>
      </c>
      <c r="J77" s="10">
        <f t="shared" si="17"/>
        <v>3.6677035040165102</v>
      </c>
      <c r="K77" s="10">
        <f t="shared" si="17"/>
        <v>3.226246506394357</v>
      </c>
      <c r="L77" s="10">
        <f t="shared" si="17"/>
        <v>5.450666509725451</v>
      </c>
      <c r="M77" s="11">
        <f t="shared" si="17"/>
        <v>7.473263675476336</v>
      </c>
    </row>
    <row r="78" spans="1:13" ht="15" customHeight="1">
      <c r="A78" s="69"/>
      <c r="B78" s="10"/>
      <c r="C78" s="10"/>
      <c r="D78" s="10"/>
      <c r="E78" s="10"/>
      <c r="F78" s="10"/>
      <c r="G78" s="11"/>
      <c r="H78" s="10"/>
      <c r="I78" s="10"/>
      <c r="J78" s="10"/>
      <c r="K78" s="10"/>
      <c r="L78" s="10"/>
      <c r="M78" s="11"/>
    </row>
    <row r="79" spans="1:13" ht="15.75" customHeight="1">
      <c r="A79" s="79" t="s">
        <v>72</v>
      </c>
      <c r="B79" s="6"/>
      <c r="C79" s="6"/>
      <c r="D79" s="6"/>
      <c r="E79" s="6"/>
      <c r="F79" s="6"/>
      <c r="G79" s="7"/>
      <c r="H79" s="8"/>
      <c r="I79" s="8"/>
      <c r="J79" s="8"/>
      <c r="K79" s="8"/>
      <c r="L79" s="8"/>
      <c r="M79" s="9"/>
    </row>
    <row r="80" spans="1:13" ht="15" customHeight="1">
      <c r="A80" s="69" t="s">
        <v>79</v>
      </c>
      <c r="B80" s="6">
        <v>57386</v>
      </c>
      <c r="C80" s="6">
        <v>10427</v>
      </c>
      <c r="D80" s="6">
        <v>46959</v>
      </c>
      <c r="E80" s="6">
        <v>30430</v>
      </c>
      <c r="F80" s="6">
        <v>14148</v>
      </c>
      <c r="G80" s="7">
        <v>2381</v>
      </c>
      <c r="H80" s="8">
        <v>53545</v>
      </c>
      <c r="I80" s="8">
        <v>11854</v>
      </c>
      <c r="J80" s="8">
        <v>41691</v>
      </c>
      <c r="K80" s="8">
        <v>30178</v>
      </c>
      <c r="L80" s="8">
        <v>10295</v>
      </c>
      <c r="M80" s="9">
        <v>1218</v>
      </c>
    </row>
    <row r="81" spans="1:13" ht="15" customHeight="1">
      <c r="A81" s="69" t="s">
        <v>82</v>
      </c>
      <c r="B81" s="10">
        <f aca="true" t="shared" si="18" ref="B81:M81">+B80/B7*100</f>
        <v>21.345067305439112</v>
      </c>
      <c r="C81" s="10">
        <f t="shared" si="18"/>
        <v>10.503994278058167</v>
      </c>
      <c r="D81" s="10">
        <f t="shared" si="18"/>
        <v>27.691028528971234</v>
      </c>
      <c r="E81" s="10">
        <f t="shared" si="18"/>
        <v>23.373171930686986</v>
      </c>
      <c r="F81" s="10">
        <f t="shared" si="18"/>
        <v>40.52939154348573</v>
      </c>
      <c r="G81" s="11">
        <f t="shared" si="18"/>
        <v>53.12360553324409</v>
      </c>
      <c r="H81" s="10">
        <f t="shared" si="18"/>
        <v>14.266530604632328</v>
      </c>
      <c r="I81" s="10">
        <f t="shared" si="18"/>
        <v>6.860747771732839</v>
      </c>
      <c r="J81" s="10">
        <f t="shared" si="18"/>
        <v>20.58418378682624</v>
      </c>
      <c r="K81" s="10">
        <f t="shared" si="18"/>
        <v>18.256282440623828</v>
      </c>
      <c r="L81" s="10">
        <f t="shared" si="18"/>
        <v>30.294559044228</v>
      </c>
      <c r="M81" s="11">
        <f t="shared" si="18"/>
        <v>37.43085433312846</v>
      </c>
    </row>
    <row r="82" spans="1:13" ht="15" customHeight="1">
      <c r="A82" s="69" t="s">
        <v>85</v>
      </c>
      <c r="B82" s="6">
        <v>189958</v>
      </c>
      <c r="C82" s="6">
        <v>29922</v>
      </c>
      <c r="D82" s="6">
        <v>160036</v>
      </c>
      <c r="E82" s="6">
        <v>91109</v>
      </c>
      <c r="F82" s="6">
        <v>55496</v>
      </c>
      <c r="G82" s="7">
        <v>13431</v>
      </c>
      <c r="H82" s="8">
        <v>247807</v>
      </c>
      <c r="I82" s="8">
        <v>44097</v>
      </c>
      <c r="J82" s="8">
        <v>203710</v>
      </c>
      <c r="K82" s="8">
        <v>135759</v>
      </c>
      <c r="L82" s="8">
        <v>58489</v>
      </c>
      <c r="M82" s="9">
        <v>9462</v>
      </c>
    </row>
    <row r="83" spans="1:13" ht="15" customHeight="1">
      <c r="A83" s="69" t="s">
        <v>67</v>
      </c>
      <c r="B83" s="6">
        <f>+B82/$B$82*100</f>
        <v>100</v>
      </c>
      <c r="C83" s="10">
        <f>+C82/$B$82*100</f>
        <v>15.751903052253658</v>
      </c>
      <c r="D83" s="10">
        <f>+D82/$B$82*100</f>
        <v>84.24809694774635</v>
      </c>
      <c r="E83" s="10">
        <f>E82/D82*100</f>
        <v>56.930315678972235</v>
      </c>
      <c r="F83" s="10">
        <f>F82*100/D82</f>
        <v>34.67719763053313</v>
      </c>
      <c r="G83" s="11">
        <f>G82*100/D82</f>
        <v>8.39248669049464</v>
      </c>
      <c r="H83" s="12">
        <f>+H82/$H$82*100</f>
        <v>100</v>
      </c>
      <c r="I83" s="10">
        <f>+I82/$H$82*100</f>
        <v>17.794896835036944</v>
      </c>
      <c r="J83" s="10">
        <f>+J82/$H$82*100</f>
        <v>82.20510316496305</v>
      </c>
      <c r="K83" s="10">
        <f>K82/J82*100</f>
        <v>66.64326738991704</v>
      </c>
      <c r="L83" s="10">
        <f>L82/J82*100</f>
        <v>28.711894359628886</v>
      </c>
      <c r="M83" s="11">
        <f>M82/J82*100</f>
        <v>4.644838250454077</v>
      </c>
    </row>
    <row r="84" spans="1:13" ht="15" customHeight="1">
      <c r="A84" s="74" t="s">
        <v>86</v>
      </c>
      <c r="B84" s="20">
        <f>+B82/B7</f>
        <v>0.7065601880609561</v>
      </c>
      <c r="C84" s="21">
        <f>+C82/C7</f>
        <v>0.3014294780742845</v>
      </c>
      <c r="D84" s="21">
        <f>+D82/D7</f>
        <v>0.9437086483235249</v>
      </c>
      <c r="E84" s="21">
        <f>+E82/E7</f>
        <v>0.6998049035270985</v>
      </c>
      <c r="F84" s="21">
        <f>+F82/F7</f>
        <v>1.5897788472556433</v>
      </c>
      <c r="G84" s="22">
        <v>3</v>
      </c>
      <c r="H84" s="21">
        <f aca="true" t="shared" si="19" ref="H84:M84">+H82/H7</f>
        <v>0.6602570080384953</v>
      </c>
      <c r="I84" s="21">
        <f t="shared" si="19"/>
        <v>0.2552205116332909</v>
      </c>
      <c r="J84" s="21">
        <f t="shared" si="19"/>
        <v>1.0057816025555573</v>
      </c>
      <c r="K84" s="21">
        <f t="shared" si="19"/>
        <v>0.8212786294176719</v>
      </c>
      <c r="L84" s="21">
        <f t="shared" si="19"/>
        <v>1.7211252685166112</v>
      </c>
      <c r="M84" s="22">
        <f t="shared" si="19"/>
        <v>2.90780577750461</v>
      </c>
    </row>
    <row r="85" ht="15" customHeight="1">
      <c r="A85" s="2" t="s">
        <v>45</v>
      </c>
    </row>
  </sheetData>
  <sheetProtection/>
  <mergeCells count="11">
    <mergeCell ref="B5:B6"/>
    <mergeCell ref="C5:C6"/>
    <mergeCell ref="D5:G5"/>
    <mergeCell ref="A1:M1"/>
    <mergeCell ref="A45:M45"/>
    <mergeCell ref="H5:H6"/>
    <mergeCell ref="I5:I6"/>
    <mergeCell ref="J5:M5"/>
    <mergeCell ref="A4:A6"/>
    <mergeCell ref="B4:G4"/>
    <mergeCell ref="H4:M4"/>
  </mergeCells>
  <printOptions/>
  <pageMargins left="1" right="0.75" top="1" bottom="1" header="0.5" footer="0.5"/>
  <pageSetup firstPageNumber="21" useFirstPageNumber="1" horizontalDpi="600" verticalDpi="600" orientation="portrait" scale="95" r:id="rId1"/>
  <headerFooter alignWithMargins="0">
    <oddFooter xml:space="preserve">&amp;L&amp;"Arial Narrow,Regular"&amp;8Zila Series : Nilphamari&amp;C&amp;"Arial Narrow,Regular"&amp;8&amp;P&amp;R </oddFooter>
  </headerFooter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40">
      <selection activeCell="A57" sqref="A57"/>
    </sheetView>
  </sheetViews>
  <sheetFormatPr defaultColWidth="9.140625" defaultRowHeight="15" customHeight="1"/>
  <cols>
    <col min="1" max="1" width="22.421875" style="2" customWidth="1"/>
    <col min="2" max="2" width="5.8515625" style="2" customWidth="1"/>
    <col min="3" max="3" width="5.421875" style="2" customWidth="1"/>
    <col min="4" max="4" width="4.8515625" style="2" customWidth="1"/>
    <col min="5" max="5" width="4.7109375" style="2" customWidth="1"/>
    <col min="6" max="6" width="6.00390625" style="2" customWidth="1"/>
    <col min="7" max="7" width="4.57421875" style="2" customWidth="1"/>
    <col min="8" max="8" width="6.00390625" style="2" customWidth="1"/>
    <col min="9" max="9" width="5.7109375" style="1" customWidth="1"/>
    <col min="10" max="11" width="4.8515625" style="1" customWidth="1"/>
    <col min="12" max="12" width="5.8515625" style="1" customWidth="1"/>
    <col min="13" max="13" width="5.00390625" style="1" customWidth="1"/>
    <col min="14" max="16384" width="9.140625" style="1" customWidth="1"/>
  </cols>
  <sheetData>
    <row r="1" spans="1:13" ht="15" customHeight="1">
      <c r="A1" s="111" t="s">
        <v>49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 customHeight="1">
      <c r="A3" s="93" t="s">
        <v>58</v>
      </c>
      <c r="B3" s="91"/>
      <c r="C3" s="91"/>
      <c r="D3" s="91"/>
      <c r="E3" s="91"/>
      <c r="F3" s="91"/>
      <c r="G3" s="91"/>
      <c r="H3" s="94" t="s">
        <v>59</v>
      </c>
      <c r="I3" s="91"/>
      <c r="J3" s="91"/>
      <c r="K3" s="91" t="s">
        <v>43</v>
      </c>
      <c r="L3" s="91"/>
      <c r="M3" s="91"/>
    </row>
    <row r="4" spans="1:13" ht="15" customHeight="1">
      <c r="A4" s="113" t="s">
        <v>1</v>
      </c>
      <c r="B4" s="116">
        <v>1996</v>
      </c>
      <c r="C4" s="110"/>
      <c r="D4" s="110"/>
      <c r="E4" s="110"/>
      <c r="F4" s="110"/>
      <c r="G4" s="110"/>
      <c r="H4" s="110">
        <v>2008</v>
      </c>
      <c r="I4" s="110"/>
      <c r="J4" s="110"/>
      <c r="K4" s="110"/>
      <c r="L4" s="110"/>
      <c r="M4" s="110"/>
    </row>
    <row r="5" spans="1:13" ht="15" customHeight="1">
      <c r="A5" s="114"/>
      <c r="B5" s="116" t="s">
        <v>2</v>
      </c>
      <c r="C5" s="110" t="s">
        <v>36</v>
      </c>
      <c r="D5" s="110" t="s">
        <v>3</v>
      </c>
      <c r="E5" s="110"/>
      <c r="F5" s="110"/>
      <c r="G5" s="110"/>
      <c r="H5" s="110" t="s">
        <v>2</v>
      </c>
      <c r="I5" s="110" t="s">
        <v>36</v>
      </c>
      <c r="J5" s="110" t="s">
        <v>3</v>
      </c>
      <c r="K5" s="110"/>
      <c r="L5" s="110"/>
      <c r="M5" s="110"/>
    </row>
    <row r="6" spans="1:13" ht="21.75" customHeight="1">
      <c r="A6" s="115"/>
      <c r="B6" s="116"/>
      <c r="C6" s="110"/>
      <c r="D6" s="5" t="s">
        <v>4</v>
      </c>
      <c r="E6" s="5" t="s">
        <v>5</v>
      </c>
      <c r="F6" s="5" t="s">
        <v>6</v>
      </c>
      <c r="G6" s="5" t="s">
        <v>7</v>
      </c>
      <c r="H6" s="110"/>
      <c r="I6" s="110"/>
      <c r="J6" s="5" t="s">
        <v>4</v>
      </c>
      <c r="K6" s="5" t="s">
        <v>5</v>
      </c>
      <c r="L6" s="5" t="s">
        <v>6</v>
      </c>
      <c r="M6" s="5" t="s">
        <v>7</v>
      </c>
    </row>
    <row r="7" spans="1:13" ht="15" customHeight="1">
      <c r="A7" s="65" t="s">
        <v>8</v>
      </c>
      <c r="B7" s="6">
        <v>40862</v>
      </c>
      <c r="C7" s="6">
        <v>13609</v>
      </c>
      <c r="D7" s="6">
        <v>27253</v>
      </c>
      <c r="E7" s="6">
        <v>19992</v>
      </c>
      <c r="F7" s="6">
        <v>6352</v>
      </c>
      <c r="G7" s="7">
        <v>909</v>
      </c>
      <c r="H7" s="13">
        <v>58569</v>
      </c>
      <c r="I7" s="8">
        <v>20738</v>
      </c>
      <c r="J7" s="8">
        <v>37831</v>
      </c>
      <c r="K7" s="8">
        <v>30293</v>
      </c>
      <c r="L7" s="8">
        <v>6828</v>
      </c>
      <c r="M7" s="9">
        <v>710</v>
      </c>
    </row>
    <row r="8" spans="1:13" ht="15" customHeight="1">
      <c r="A8" s="69" t="s">
        <v>9</v>
      </c>
      <c r="B8" s="6">
        <f>+B7/$B$7*100</f>
        <v>100</v>
      </c>
      <c r="C8" s="10">
        <f>+C7/$B$7*100</f>
        <v>33.30478194899907</v>
      </c>
      <c r="D8" s="10">
        <f>+D7/$B$7*100</f>
        <v>66.69521805100092</v>
      </c>
      <c r="E8" s="10">
        <f>E7/D7*100</f>
        <v>73.35706160789638</v>
      </c>
      <c r="F8" s="10">
        <f>F7/D7*100</f>
        <v>23.307525776978682</v>
      </c>
      <c r="G8" s="11">
        <f>G7/D7*100</f>
        <v>3.3354126151249406</v>
      </c>
      <c r="H8" s="12">
        <f>+H7/$H$7*100</f>
        <v>100</v>
      </c>
      <c r="I8" s="10">
        <f>+I7/$H$7*100</f>
        <v>35.40780959210504</v>
      </c>
      <c r="J8" s="10">
        <f>+J7/$H$7*100</f>
        <v>64.59219040789496</v>
      </c>
      <c r="K8" s="10">
        <f>K7/J7*100</f>
        <v>80.0745420422405</v>
      </c>
      <c r="L8" s="10">
        <f>L7/J7*100</f>
        <v>18.04869022759113</v>
      </c>
      <c r="M8" s="11">
        <f>M7/J7*100</f>
        <v>1.8767677301683803</v>
      </c>
    </row>
    <row r="9" spans="1:13" ht="12" customHeight="1">
      <c r="A9" s="75"/>
      <c r="B9" s="6"/>
      <c r="C9" s="6"/>
      <c r="D9" s="6"/>
      <c r="E9" s="6"/>
      <c r="F9" s="6"/>
      <c r="G9" s="7"/>
      <c r="H9" s="13"/>
      <c r="I9" s="8"/>
      <c r="J9" s="8"/>
      <c r="K9" s="8"/>
      <c r="L9" s="8"/>
      <c r="M9" s="9"/>
    </row>
    <row r="10" spans="1:13" ht="15" customHeight="1">
      <c r="A10" s="76" t="s">
        <v>46</v>
      </c>
      <c r="B10" s="13"/>
      <c r="C10" s="13"/>
      <c r="D10" s="13"/>
      <c r="E10" s="13"/>
      <c r="F10" s="13"/>
      <c r="G10" s="9"/>
      <c r="H10" s="13"/>
      <c r="I10" s="8"/>
      <c r="J10" s="8"/>
      <c r="K10" s="8"/>
      <c r="L10" s="8"/>
      <c r="M10" s="9"/>
    </row>
    <row r="11" spans="1:13" ht="15" customHeight="1">
      <c r="A11" s="75" t="s">
        <v>10</v>
      </c>
      <c r="B11" s="6">
        <v>26029</v>
      </c>
      <c r="C11" s="6">
        <v>6247</v>
      </c>
      <c r="D11" s="6">
        <v>19782</v>
      </c>
      <c r="E11" s="6">
        <v>14050</v>
      </c>
      <c r="F11" s="6">
        <v>4943</v>
      </c>
      <c r="G11" s="7">
        <v>789</v>
      </c>
      <c r="H11" s="13">
        <v>40225</v>
      </c>
      <c r="I11" s="8">
        <v>15055</v>
      </c>
      <c r="J11" s="8">
        <v>25170</v>
      </c>
      <c r="K11" s="8">
        <v>19441</v>
      </c>
      <c r="L11" s="8">
        <v>5136</v>
      </c>
      <c r="M11" s="9">
        <v>593</v>
      </c>
    </row>
    <row r="12" spans="1:13" ht="15" customHeight="1">
      <c r="A12" s="69" t="s">
        <v>67</v>
      </c>
      <c r="B12" s="6">
        <f>+B11/$B$11*100</f>
        <v>100</v>
      </c>
      <c r="C12" s="10">
        <f>+C11/$B$11*100</f>
        <v>24.000153674747395</v>
      </c>
      <c r="D12" s="10">
        <f>+D11/$B$11*100</f>
        <v>75.9998463252526</v>
      </c>
      <c r="E12" s="10">
        <f>E11/D11*100</f>
        <v>71.02416338085128</v>
      </c>
      <c r="F12" s="10">
        <f>F11/D11*100</f>
        <v>24.987362248508745</v>
      </c>
      <c r="G12" s="11">
        <f>G11/D11*100</f>
        <v>3.9884743706399757</v>
      </c>
      <c r="H12" s="13">
        <f>+H11/$H$11*100</f>
        <v>100</v>
      </c>
      <c r="I12" s="14">
        <f>+I11/$H$11*100</f>
        <v>37.42697327532629</v>
      </c>
      <c r="J12" s="14">
        <f>+J11/$H$11*100</f>
        <v>62.57302672467371</v>
      </c>
      <c r="K12" s="10">
        <f>K11/J11*100</f>
        <v>77.23877632101708</v>
      </c>
      <c r="L12" s="10">
        <f>L11/J11*100</f>
        <v>20.405244338498214</v>
      </c>
      <c r="M12" s="11">
        <f>M11/J11*100</f>
        <v>2.355979340484704</v>
      </c>
    </row>
    <row r="13" spans="1:13" ht="15" customHeight="1">
      <c r="A13" s="69" t="s">
        <v>68</v>
      </c>
      <c r="B13" s="10">
        <f aca="true" t="shared" si="0" ref="B13:M13">+B11/B7*100</f>
        <v>63.69976995741765</v>
      </c>
      <c r="C13" s="10">
        <f t="shared" si="0"/>
        <v>45.903446248805935</v>
      </c>
      <c r="D13" s="10">
        <f t="shared" si="0"/>
        <v>72.58650423806553</v>
      </c>
      <c r="E13" s="10">
        <f t="shared" si="0"/>
        <v>70.2781112444978</v>
      </c>
      <c r="F13" s="10">
        <f t="shared" si="0"/>
        <v>77.81801007556675</v>
      </c>
      <c r="G13" s="11">
        <f t="shared" si="0"/>
        <v>86.79867986798679</v>
      </c>
      <c r="H13" s="10">
        <f t="shared" si="0"/>
        <v>68.67967696221551</v>
      </c>
      <c r="I13" s="10">
        <f t="shared" si="0"/>
        <v>72.59620021217088</v>
      </c>
      <c r="J13" s="10">
        <f t="shared" si="0"/>
        <v>66.5327377018847</v>
      </c>
      <c r="K13" s="10">
        <f t="shared" si="0"/>
        <v>64.17654243554617</v>
      </c>
      <c r="L13" s="10">
        <f t="shared" si="0"/>
        <v>75.21968365553603</v>
      </c>
      <c r="M13" s="11">
        <f t="shared" si="0"/>
        <v>83.52112676056338</v>
      </c>
    </row>
    <row r="14" spans="1:13" ht="12.75" customHeight="1">
      <c r="A14" s="75"/>
      <c r="B14" s="15"/>
      <c r="C14" s="15"/>
      <c r="D14" s="15"/>
      <c r="E14" s="15"/>
      <c r="F14" s="15"/>
      <c r="G14" s="16"/>
      <c r="H14" s="13"/>
      <c r="I14" s="8"/>
      <c r="J14" s="8"/>
      <c r="K14" s="8"/>
      <c r="L14" s="8"/>
      <c r="M14" s="9"/>
    </row>
    <row r="15" spans="1:13" ht="15" customHeight="1">
      <c r="A15" s="75" t="s">
        <v>12</v>
      </c>
      <c r="B15" s="6">
        <v>6419</v>
      </c>
      <c r="C15" s="6">
        <v>216</v>
      </c>
      <c r="D15" s="6">
        <v>6203</v>
      </c>
      <c r="E15" s="6">
        <v>4786</v>
      </c>
      <c r="F15" s="6">
        <v>1298</v>
      </c>
      <c r="G15" s="7">
        <v>119</v>
      </c>
      <c r="H15" s="13">
        <v>11335</v>
      </c>
      <c r="I15" s="8">
        <v>175</v>
      </c>
      <c r="J15" s="8">
        <v>11160</v>
      </c>
      <c r="K15" s="8">
        <v>9392</v>
      </c>
      <c r="L15" s="8">
        <v>1652</v>
      </c>
      <c r="M15" s="9">
        <v>116</v>
      </c>
    </row>
    <row r="16" spans="1:13" ht="15" customHeight="1">
      <c r="A16" s="69" t="s">
        <v>69</v>
      </c>
      <c r="B16" s="6">
        <v>100</v>
      </c>
      <c r="C16" s="6">
        <v>2.76</v>
      </c>
      <c r="D16" s="6">
        <v>97.24</v>
      </c>
      <c r="E16" s="10">
        <f>E15/D15*100</f>
        <v>77.15621473480574</v>
      </c>
      <c r="F16" s="10">
        <f>F15/D15*100</f>
        <v>20.92535869740448</v>
      </c>
      <c r="G16" s="11">
        <f>G15/D15*100</f>
        <v>1.9184265677897792</v>
      </c>
      <c r="H16" s="13">
        <f>+H15/$H$15*100</f>
        <v>100</v>
      </c>
      <c r="I16" s="14">
        <f>+I15/$H$15*100</f>
        <v>1.5438906043228937</v>
      </c>
      <c r="J16" s="14">
        <f>+J15/$H$15*100</f>
        <v>98.4561093956771</v>
      </c>
      <c r="K16" s="10">
        <f>K15/J15*100</f>
        <v>84.15770609318997</v>
      </c>
      <c r="L16" s="10">
        <f>L15/J15*100</f>
        <v>14.802867383512543</v>
      </c>
      <c r="M16" s="11">
        <f>M15/J15*100</f>
        <v>1.039426523297491</v>
      </c>
    </row>
    <row r="17" spans="1:13" ht="15" customHeight="1">
      <c r="A17" s="69" t="s">
        <v>68</v>
      </c>
      <c r="B17" s="10">
        <f aca="true" t="shared" si="1" ref="B17:M17">+B15/B7*100</f>
        <v>15.708971660711663</v>
      </c>
      <c r="C17" s="10">
        <f t="shared" si="1"/>
        <v>1.587184951135278</v>
      </c>
      <c r="D17" s="10">
        <f t="shared" si="1"/>
        <v>22.760796976479654</v>
      </c>
      <c r="E17" s="10">
        <f t="shared" si="1"/>
        <v>23.93957583033213</v>
      </c>
      <c r="F17" s="10">
        <f t="shared" si="1"/>
        <v>20.434508816120907</v>
      </c>
      <c r="G17" s="11">
        <f t="shared" si="1"/>
        <v>13.091309130913093</v>
      </c>
      <c r="H17" s="10">
        <f t="shared" si="1"/>
        <v>19.353241475866074</v>
      </c>
      <c r="I17" s="10">
        <f t="shared" si="1"/>
        <v>0.843861510271</v>
      </c>
      <c r="J17" s="10">
        <f t="shared" si="1"/>
        <v>29.499616716449474</v>
      </c>
      <c r="K17" s="10">
        <f t="shared" si="1"/>
        <v>31.003862278414157</v>
      </c>
      <c r="L17" s="10">
        <f t="shared" si="1"/>
        <v>24.194493263034563</v>
      </c>
      <c r="M17" s="11">
        <f t="shared" si="1"/>
        <v>16.338028169014084</v>
      </c>
    </row>
    <row r="18" spans="1:13" ht="12.75" customHeight="1">
      <c r="A18" s="75"/>
      <c r="B18" s="13"/>
      <c r="C18" s="15"/>
      <c r="D18" s="15"/>
      <c r="E18" s="15"/>
      <c r="F18" s="15"/>
      <c r="G18" s="16"/>
      <c r="H18" s="13"/>
      <c r="I18" s="8"/>
      <c r="J18" s="8"/>
      <c r="K18" s="8"/>
      <c r="L18" s="8"/>
      <c r="M18" s="9"/>
    </row>
    <row r="19" spans="1:13" ht="15" customHeight="1">
      <c r="A19" s="75" t="s">
        <v>14</v>
      </c>
      <c r="B19" s="6">
        <v>8414</v>
      </c>
      <c r="C19" s="6">
        <v>7146</v>
      </c>
      <c r="D19" s="6">
        <v>1268</v>
      </c>
      <c r="E19" s="6">
        <v>1156</v>
      </c>
      <c r="F19" s="6">
        <v>111</v>
      </c>
      <c r="G19" s="7">
        <v>1</v>
      </c>
      <c r="H19" s="13">
        <v>7009</v>
      </c>
      <c r="I19" s="8">
        <v>5508</v>
      </c>
      <c r="J19" s="8">
        <v>1501</v>
      </c>
      <c r="K19" s="8">
        <v>1460</v>
      </c>
      <c r="L19" s="8">
        <v>40</v>
      </c>
      <c r="M19" s="9">
        <v>1</v>
      </c>
    </row>
    <row r="20" spans="1:13" ht="15" customHeight="1">
      <c r="A20" s="69" t="s">
        <v>67</v>
      </c>
      <c r="B20" s="6">
        <f>+B19/$B$19*100</f>
        <v>100</v>
      </c>
      <c r="C20" s="10">
        <f>+C19/$B$19*100</f>
        <v>84.9298787734728</v>
      </c>
      <c r="D20" s="10">
        <f>+D19/$B$19*100</f>
        <v>15.070121226527217</v>
      </c>
      <c r="E20" s="10">
        <f>E19/D19*100</f>
        <v>91.16719242902208</v>
      </c>
      <c r="F20" s="10">
        <f>F19/D19*100</f>
        <v>8.753943217665615</v>
      </c>
      <c r="G20" s="11">
        <f>G19/D19*100</f>
        <v>0.07886435331230283</v>
      </c>
      <c r="H20" s="13">
        <f>+H19/$H$19*100</f>
        <v>100</v>
      </c>
      <c r="I20" s="14">
        <f>+I19/$H$19*100</f>
        <v>78.58467684405764</v>
      </c>
      <c r="J20" s="14">
        <f>+J19/$H$19*100</f>
        <v>21.41532315594236</v>
      </c>
      <c r="K20" s="10">
        <f>K19/J19*100</f>
        <v>97.2684876748834</v>
      </c>
      <c r="L20" s="10">
        <f>L19/J19*100</f>
        <v>2.664890073284477</v>
      </c>
      <c r="M20" s="11">
        <f>M19/J19*100</f>
        <v>0.06662225183211193</v>
      </c>
    </row>
    <row r="21" spans="1:13" ht="15" customHeight="1">
      <c r="A21" s="69" t="s">
        <v>68</v>
      </c>
      <c r="B21" s="10">
        <f aca="true" t="shared" si="2" ref="B21:M21">+B19/B7*100</f>
        <v>20.591258381870688</v>
      </c>
      <c r="C21" s="10">
        <f t="shared" si="2"/>
        <v>52.50936880005879</v>
      </c>
      <c r="D21" s="10">
        <f t="shared" si="2"/>
        <v>4.652698785454812</v>
      </c>
      <c r="E21" s="10">
        <f t="shared" si="2"/>
        <v>5.782312925170068</v>
      </c>
      <c r="F21" s="10">
        <f t="shared" si="2"/>
        <v>1.7474811083123425</v>
      </c>
      <c r="G21" s="11">
        <f t="shared" si="2"/>
        <v>0.11001100110011</v>
      </c>
      <c r="H21" s="10">
        <f t="shared" si="2"/>
        <v>11.96708156191842</v>
      </c>
      <c r="I21" s="10">
        <f t="shared" si="2"/>
        <v>26.559938277558103</v>
      </c>
      <c r="J21" s="10">
        <f t="shared" si="2"/>
        <v>3.9676455816658294</v>
      </c>
      <c r="K21" s="10">
        <f t="shared" si="2"/>
        <v>4.819595286039679</v>
      </c>
      <c r="L21" s="10">
        <f t="shared" si="2"/>
        <v>0.5858230814294083</v>
      </c>
      <c r="M21" s="11">
        <f t="shared" si="2"/>
        <v>0.14084507042253522</v>
      </c>
    </row>
    <row r="22" spans="1:13" ht="13.5" customHeight="1">
      <c r="A22" s="75"/>
      <c r="B22" s="6"/>
      <c r="C22" s="6"/>
      <c r="D22" s="6"/>
      <c r="E22" s="6"/>
      <c r="F22" s="6"/>
      <c r="G22" s="7"/>
      <c r="H22" s="13"/>
      <c r="I22" s="8"/>
      <c r="J22" s="8"/>
      <c r="K22" s="8"/>
      <c r="L22" s="8"/>
      <c r="M22" s="9"/>
    </row>
    <row r="23" spans="1:13" ht="15" customHeight="1">
      <c r="A23" s="77" t="s">
        <v>15</v>
      </c>
      <c r="B23" s="6">
        <v>13129</v>
      </c>
      <c r="C23" s="6">
        <v>7779</v>
      </c>
      <c r="D23" s="6">
        <v>5353</v>
      </c>
      <c r="E23" s="6">
        <v>4964</v>
      </c>
      <c r="F23" s="6">
        <v>339</v>
      </c>
      <c r="G23" s="7">
        <v>50</v>
      </c>
      <c r="H23" s="13">
        <v>24476</v>
      </c>
      <c r="I23" s="8">
        <v>12368</v>
      </c>
      <c r="J23" s="8">
        <v>12108</v>
      </c>
      <c r="K23" s="8">
        <v>11416</v>
      </c>
      <c r="L23" s="8">
        <v>642</v>
      </c>
      <c r="M23" s="9">
        <v>50</v>
      </c>
    </row>
    <row r="24" spans="1:13" ht="15" customHeight="1">
      <c r="A24" s="69" t="s">
        <v>13</v>
      </c>
      <c r="B24" s="6">
        <f>+B23/$B$23*100</f>
        <v>100</v>
      </c>
      <c r="C24" s="10">
        <f>+C23/$B$23*100</f>
        <v>59.250514129027344</v>
      </c>
      <c r="D24" s="10">
        <f>+D23/$B$23*100</f>
        <v>40.77233604996572</v>
      </c>
      <c r="E24" s="10">
        <f>E23/D23*100</f>
        <v>92.73304688959462</v>
      </c>
      <c r="F24" s="10">
        <f>F23/D23*100</f>
        <v>6.332897440687465</v>
      </c>
      <c r="G24" s="11">
        <f>G23/D23*100</f>
        <v>0.9340556697179151</v>
      </c>
      <c r="H24" s="13">
        <f>+H23/$H$23*100</f>
        <v>100</v>
      </c>
      <c r="I24" s="15">
        <f>+I23/$H$23*100</f>
        <v>50.531132537996406</v>
      </c>
      <c r="J24" s="15">
        <f>+J23/$H$23*100</f>
        <v>49.468867462003594</v>
      </c>
      <c r="K24" s="10">
        <f>K23/J23*100</f>
        <v>94.2847703997357</v>
      </c>
      <c r="L24" s="10">
        <f>L23/J23*100</f>
        <v>5.302279484638256</v>
      </c>
      <c r="M24" s="11">
        <f>M23/J23*100</f>
        <v>0.4129501156260324</v>
      </c>
    </row>
    <row r="25" spans="1:13" ht="15" customHeight="1">
      <c r="A25" s="69" t="s">
        <v>11</v>
      </c>
      <c r="B25" s="10">
        <f aca="true" t="shared" si="3" ref="B25:M25">+B23/B7*100</f>
        <v>32.13009642210366</v>
      </c>
      <c r="C25" s="10">
        <f t="shared" si="3"/>
        <v>57.16070247630245</v>
      </c>
      <c r="D25" s="10">
        <f t="shared" si="3"/>
        <v>19.641874289069094</v>
      </c>
      <c r="E25" s="10">
        <f t="shared" si="3"/>
        <v>24.829931972789115</v>
      </c>
      <c r="F25" s="10">
        <f t="shared" si="3"/>
        <v>5.336901763224181</v>
      </c>
      <c r="G25" s="11">
        <f t="shared" si="3"/>
        <v>5.500550055005501</v>
      </c>
      <c r="H25" s="10">
        <f t="shared" si="3"/>
        <v>41.79002544007922</v>
      </c>
      <c r="I25" s="10">
        <f t="shared" si="3"/>
        <v>59.63930948018131</v>
      </c>
      <c r="J25" s="10">
        <f t="shared" si="3"/>
        <v>32.00549813644894</v>
      </c>
      <c r="K25" s="10">
        <f t="shared" si="3"/>
        <v>37.68527382563629</v>
      </c>
      <c r="L25" s="10">
        <f t="shared" si="3"/>
        <v>9.402460456942004</v>
      </c>
      <c r="M25" s="11">
        <f t="shared" si="3"/>
        <v>7.042253521126761</v>
      </c>
    </row>
    <row r="26" spans="1:13" ht="12.75" customHeight="1">
      <c r="A26" s="75"/>
      <c r="B26" s="6"/>
      <c r="C26" s="6"/>
      <c r="D26" s="6"/>
      <c r="E26" s="6"/>
      <c r="F26" s="6"/>
      <c r="G26" s="7"/>
      <c r="H26" s="13"/>
      <c r="I26" s="8"/>
      <c r="J26" s="8"/>
      <c r="K26" s="8"/>
      <c r="L26" s="8"/>
      <c r="M26" s="9"/>
    </row>
    <row r="27" spans="1:13" ht="15" customHeight="1">
      <c r="A27" s="77" t="s">
        <v>16</v>
      </c>
      <c r="B27" s="6">
        <v>55745</v>
      </c>
      <c r="C27" s="6">
        <v>1601</v>
      </c>
      <c r="D27" s="6">
        <v>54144</v>
      </c>
      <c r="E27" s="6">
        <v>17068</v>
      </c>
      <c r="F27" s="6">
        <v>25962</v>
      </c>
      <c r="G27" s="7">
        <v>11114</v>
      </c>
      <c r="H27" s="13">
        <v>62711</v>
      </c>
      <c r="I27" s="8">
        <v>2062</v>
      </c>
      <c r="J27" s="8">
        <v>60649</v>
      </c>
      <c r="K27" s="8">
        <v>25251</v>
      </c>
      <c r="L27" s="8">
        <v>27418</v>
      </c>
      <c r="M27" s="9">
        <v>7980</v>
      </c>
    </row>
    <row r="28" spans="1:13" ht="15" customHeight="1">
      <c r="A28" s="69" t="s">
        <v>13</v>
      </c>
      <c r="B28" s="6">
        <f>+B27/$B$27*100</f>
        <v>100</v>
      </c>
      <c r="C28" s="10">
        <f>+C27/$B$27*100</f>
        <v>2.8720064579782942</v>
      </c>
      <c r="D28" s="10">
        <f>+D27/$B$27*100</f>
        <v>97.12799354202171</v>
      </c>
      <c r="E28" s="10">
        <f>E27/D27*100</f>
        <v>31.5233451536643</v>
      </c>
      <c r="F28" s="10">
        <f>F27/D27*100</f>
        <v>47.949911347517734</v>
      </c>
      <c r="G28" s="11">
        <f>G27/D27*100</f>
        <v>20.526743498817968</v>
      </c>
      <c r="H28" s="13">
        <f>+H27/$H$27*100</f>
        <v>100</v>
      </c>
      <c r="I28" s="14">
        <f>+I27/$H$27*100</f>
        <v>3.2880993765049196</v>
      </c>
      <c r="J28" s="14">
        <f>+J27/$H$27*100</f>
        <v>96.71190062349508</v>
      </c>
      <c r="K28" s="10">
        <f>K27/J27*100</f>
        <v>41.63465184916487</v>
      </c>
      <c r="L28" s="10">
        <f>L27/J27*100</f>
        <v>45.20767036554601</v>
      </c>
      <c r="M28" s="11">
        <f>M27/J27*100</f>
        <v>13.157677785289124</v>
      </c>
    </row>
    <row r="29" spans="1:13" ht="15" customHeight="1">
      <c r="A29" s="69" t="s">
        <v>17</v>
      </c>
      <c r="B29" s="10">
        <f aca="true" t="shared" si="4" ref="B29:M29">+B27/B32*100</f>
        <v>99.28225404288665</v>
      </c>
      <c r="C29" s="10">
        <f t="shared" si="4"/>
        <v>127.87539936102237</v>
      </c>
      <c r="D29" s="10">
        <f t="shared" si="4"/>
        <v>98.63013698630137</v>
      </c>
      <c r="E29" s="10">
        <f t="shared" si="4"/>
        <v>89.95467481817224</v>
      </c>
      <c r="F29" s="10">
        <f t="shared" si="4"/>
        <v>100.61620741774213</v>
      </c>
      <c r="G29" s="11">
        <f t="shared" si="4"/>
        <v>109.8329874493527</v>
      </c>
      <c r="H29" s="10">
        <f t="shared" si="4"/>
        <v>97.01728058911803</v>
      </c>
      <c r="I29" s="10">
        <f t="shared" si="4"/>
        <v>123.62110311750601</v>
      </c>
      <c r="J29" s="10">
        <f t="shared" si="4"/>
        <v>96.31258833431262</v>
      </c>
      <c r="K29" s="10">
        <f t="shared" si="4"/>
        <v>88.8494018296974</v>
      </c>
      <c r="L29" s="10">
        <f t="shared" si="4"/>
        <v>101.77053561486211</v>
      </c>
      <c r="M29" s="11">
        <f t="shared" si="4"/>
        <v>104.86202365308803</v>
      </c>
    </row>
    <row r="30" spans="1:13" ht="15" customHeight="1">
      <c r="A30" s="69" t="s">
        <v>18</v>
      </c>
      <c r="B30" s="10">
        <f aca="true" t="shared" si="5" ref="B30:M30">+B27/B7</f>
        <v>1.3642259311830063</v>
      </c>
      <c r="C30" s="10">
        <f t="shared" si="5"/>
        <v>0.117642736424425</v>
      </c>
      <c r="D30" s="10">
        <f t="shared" si="5"/>
        <v>1.9867170586724396</v>
      </c>
      <c r="E30" s="10">
        <f t="shared" si="5"/>
        <v>0.8537414965986394</v>
      </c>
      <c r="F30" s="10">
        <f t="shared" si="5"/>
        <v>4.087216624685139</v>
      </c>
      <c r="G30" s="11">
        <f t="shared" si="5"/>
        <v>12.226622662266227</v>
      </c>
      <c r="H30" s="10">
        <f t="shared" si="5"/>
        <v>1.0707200054636412</v>
      </c>
      <c r="I30" s="10">
        <f t="shared" si="5"/>
        <v>0.09943099623878869</v>
      </c>
      <c r="J30" s="10">
        <f t="shared" si="5"/>
        <v>1.6031561417884803</v>
      </c>
      <c r="K30" s="10">
        <f t="shared" si="5"/>
        <v>0.8335589079985475</v>
      </c>
      <c r="L30" s="10">
        <f t="shared" si="5"/>
        <v>4.015524311657879</v>
      </c>
      <c r="M30" s="11">
        <f t="shared" si="5"/>
        <v>11.23943661971831</v>
      </c>
    </row>
    <row r="31" spans="1:13" ht="13.5" customHeight="1">
      <c r="A31" s="75"/>
      <c r="B31" s="6"/>
      <c r="C31" s="6"/>
      <c r="D31" s="6"/>
      <c r="E31" s="6"/>
      <c r="F31" s="6"/>
      <c r="G31" s="7"/>
      <c r="H31" s="13"/>
      <c r="I31" s="8"/>
      <c r="J31" s="8"/>
      <c r="K31" s="8"/>
      <c r="L31" s="8"/>
      <c r="M31" s="9"/>
    </row>
    <row r="32" spans="1:13" ht="15" customHeight="1">
      <c r="A32" s="76" t="s">
        <v>47</v>
      </c>
      <c r="B32" s="6">
        <v>56148</v>
      </c>
      <c r="C32" s="6">
        <v>1252</v>
      </c>
      <c r="D32" s="6">
        <v>54896</v>
      </c>
      <c r="E32" s="6">
        <v>18974</v>
      </c>
      <c r="F32" s="6">
        <v>25803</v>
      </c>
      <c r="G32" s="7">
        <v>10119</v>
      </c>
      <c r="H32" s="13">
        <v>64639</v>
      </c>
      <c r="I32" s="8">
        <v>1668</v>
      </c>
      <c r="J32" s="8">
        <v>62971</v>
      </c>
      <c r="K32" s="8">
        <v>28420</v>
      </c>
      <c r="L32" s="8">
        <v>26941</v>
      </c>
      <c r="M32" s="9">
        <v>7610</v>
      </c>
    </row>
    <row r="33" spans="1:13" ht="15" customHeight="1">
      <c r="A33" s="69" t="s">
        <v>13</v>
      </c>
      <c r="B33" s="6">
        <f>+B32/$B$32*100</f>
        <v>100</v>
      </c>
      <c r="C33" s="10">
        <f>+C32/$B$32*100</f>
        <v>2.22982118686329</v>
      </c>
      <c r="D33" s="10">
        <f>+D32/$B$32*100</f>
        <v>97.77017881313671</v>
      </c>
      <c r="E33" s="10">
        <f>E32/D32*100</f>
        <v>34.563538327018364</v>
      </c>
      <c r="F33" s="10">
        <f>F32/D32*100</f>
        <v>47.00342465753425</v>
      </c>
      <c r="G33" s="11">
        <f>G32/D32*100</f>
        <v>18.433037015447393</v>
      </c>
      <c r="H33" s="13">
        <f>+H32/$H$32*100</f>
        <v>100</v>
      </c>
      <c r="I33" s="14">
        <f>+I32/$H$32*100</f>
        <v>2.5804854654310865</v>
      </c>
      <c r="J33" s="14">
        <f>+J32/$H$32*100</f>
        <v>97.41951453456892</v>
      </c>
      <c r="K33" s="10">
        <f>K32/J32*100</f>
        <v>45.1318861063029</v>
      </c>
      <c r="L33" s="10">
        <f>L32/J32*100</f>
        <v>42.78318591097489</v>
      </c>
      <c r="M33" s="11">
        <f>M32/J32*100</f>
        <v>12.084927982722206</v>
      </c>
    </row>
    <row r="34" spans="1:13" ht="15" customHeight="1">
      <c r="A34" s="69" t="s">
        <v>18</v>
      </c>
      <c r="B34" s="10">
        <f aca="true" t="shared" si="6" ref="B34:M34">+B32/B7</f>
        <v>1.3740883950858989</v>
      </c>
      <c r="C34" s="10">
        <f t="shared" si="6"/>
        <v>0.0919979425380263</v>
      </c>
      <c r="D34" s="10">
        <f t="shared" si="6"/>
        <v>2.0143103511540015</v>
      </c>
      <c r="E34" s="10">
        <f t="shared" si="6"/>
        <v>0.9490796318527411</v>
      </c>
      <c r="F34" s="10">
        <f t="shared" si="6"/>
        <v>4.062185138539043</v>
      </c>
      <c r="G34" s="11">
        <f t="shared" si="6"/>
        <v>11.132013201320133</v>
      </c>
      <c r="H34" s="10">
        <f t="shared" si="6"/>
        <v>1.1036384435452202</v>
      </c>
      <c r="I34" s="10">
        <f t="shared" si="6"/>
        <v>0.08043205709325875</v>
      </c>
      <c r="J34" s="10">
        <f t="shared" si="6"/>
        <v>1.66453437656948</v>
      </c>
      <c r="K34" s="10">
        <f t="shared" si="6"/>
        <v>0.9381705344469019</v>
      </c>
      <c r="L34" s="10">
        <f t="shared" si="6"/>
        <v>3.9456649091974225</v>
      </c>
      <c r="M34" s="11">
        <f t="shared" si="6"/>
        <v>10.71830985915493</v>
      </c>
    </row>
    <row r="35" spans="1:13" ht="13.5" customHeight="1">
      <c r="A35" s="78"/>
      <c r="B35" s="26"/>
      <c r="C35" s="26"/>
      <c r="D35" s="26"/>
      <c r="E35" s="26"/>
      <c r="F35" s="13"/>
      <c r="G35" s="9"/>
      <c r="H35" s="13"/>
      <c r="I35" s="8"/>
      <c r="J35" s="8"/>
      <c r="K35" s="8"/>
      <c r="L35" s="8"/>
      <c r="M35" s="9"/>
    </row>
    <row r="36" spans="1:13" ht="15" customHeight="1">
      <c r="A36" s="81" t="s">
        <v>87</v>
      </c>
      <c r="B36" s="6">
        <v>3220</v>
      </c>
      <c r="C36" s="6">
        <v>607</v>
      </c>
      <c r="D36" s="6">
        <v>2613</v>
      </c>
      <c r="E36" s="6">
        <v>1469</v>
      </c>
      <c r="F36" s="6">
        <v>904</v>
      </c>
      <c r="G36" s="7">
        <v>240</v>
      </c>
      <c r="H36" s="13">
        <v>4766</v>
      </c>
      <c r="I36" s="8">
        <v>1194</v>
      </c>
      <c r="J36" s="8">
        <v>3572</v>
      </c>
      <c r="K36" s="8">
        <v>2347</v>
      </c>
      <c r="L36" s="8">
        <v>1045</v>
      </c>
      <c r="M36" s="9">
        <v>180</v>
      </c>
    </row>
    <row r="37" spans="1:13" ht="15" customHeight="1">
      <c r="A37" s="69" t="s">
        <v>13</v>
      </c>
      <c r="B37" s="12">
        <f>+B36/$B$36*100</f>
        <v>100</v>
      </c>
      <c r="C37" s="10">
        <f>+C36/$B$36*100</f>
        <v>18.850931677018636</v>
      </c>
      <c r="D37" s="10">
        <f>+D36/$B$36*100</f>
        <v>81.14906832298136</v>
      </c>
      <c r="E37" s="10">
        <f>E36/D36*100</f>
        <v>56.21890547263681</v>
      </c>
      <c r="F37" s="10">
        <f>F36/D36*100</f>
        <v>34.59624952162266</v>
      </c>
      <c r="G37" s="11">
        <f>G36/D36*100</f>
        <v>9.184845005740529</v>
      </c>
      <c r="H37" s="27">
        <f>+H36/$H$36*100</f>
        <v>100</v>
      </c>
      <c r="I37" s="14">
        <f>+I36/$H$36*100</f>
        <v>25.052454888795634</v>
      </c>
      <c r="J37" s="14">
        <f>+J36/$H$36*100</f>
        <v>74.94754511120436</v>
      </c>
      <c r="K37" s="10">
        <f>K36/J36*100</f>
        <v>65.70548712206048</v>
      </c>
      <c r="L37" s="10">
        <f>L36/J36*100</f>
        <v>29.25531914893617</v>
      </c>
      <c r="M37" s="11">
        <f>M36/J36*100</f>
        <v>5.039193729003359</v>
      </c>
    </row>
    <row r="38" spans="1:13" ht="15" customHeight="1">
      <c r="A38" s="69" t="s">
        <v>19</v>
      </c>
      <c r="B38" s="10">
        <f aca="true" t="shared" si="7" ref="B38:M38">+B36/B32*100</f>
        <v>5.734843627555746</v>
      </c>
      <c r="C38" s="10">
        <f t="shared" si="7"/>
        <v>48.48242811501598</v>
      </c>
      <c r="D38" s="10">
        <f t="shared" si="7"/>
        <v>4.759909647333139</v>
      </c>
      <c r="E38" s="10">
        <f t="shared" si="7"/>
        <v>7.7421735005797405</v>
      </c>
      <c r="F38" s="10">
        <f t="shared" si="7"/>
        <v>3.5034685889237687</v>
      </c>
      <c r="G38" s="11">
        <f t="shared" si="7"/>
        <v>2.3717758671805518</v>
      </c>
      <c r="H38" s="10">
        <f t="shared" si="7"/>
        <v>7.373257630842062</v>
      </c>
      <c r="I38" s="10">
        <f t="shared" si="7"/>
        <v>71.58273381294964</v>
      </c>
      <c r="J38" s="10">
        <f t="shared" si="7"/>
        <v>5.672452398723222</v>
      </c>
      <c r="K38" s="10">
        <f t="shared" si="7"/>
        <v>8.258268824771289</v>
      </c>
      <c r="L38" s="10">
        <f t="shared" si="7"/>
        <v>3.8788463679893104</v>
      </c>
      <c r="M38" s="11">
        <f t="shared" si="7"/>
        <v>2.3653088042049935</v>
      </c>
    </row>
    <row r="39" spans="1:13" ht="15" customHeight="1">
      <c r="A39" s="69" t="s">
        <v>18</v>
      </c>
      <c r="B39" s="10">
        <f aca="true" t="shared" si="8" ref="B39:M39">+B36/B7</f>
        <v>0.07880182076256668</v>
      </c>
      <c r="C39" s="10">
        <f t="shared" si="8"/>
        <v>0.044602836358292305</v>
      </c>
      <c r="D39" s="10">
        <f t="shared" si="8"/>
        <v>0.09587935273180934</v>
      </c>
      <c r="E39" s="10">
        <f t="shared" si="8"/>
        <v>0.07347939175670268</v>
      </c>
      <c r="F39" s="10">
        <f t="shared" si="8"/>
        <v>0.14231738035264482</v>
      </c>
      <c r="G39" s="11">
        <f t="shared" si="8"/>
        <v>0.264026402640264</v>
      </c>
      <c r="H39" s="10">
        <f t="shared" si="8"/>
        <v>0.0813741057556045</v>
      </c>
      <c r="I39" s="10">
        <f t="shared" si="8"/>
        <v>0.05757546532934709</v>
      </c>
      <c r="J39" s="10">
        <f t="shared" si="8"/>
        <v>0.0944199201712881</v>
      </c>
      <c r="K39" s="10">
        <f t="shared" si="8"/>
        <v>0.07747664476941868</v>
      </c>
      <c r="L39" s="10">
        <f t="shared" si="8"/>
        <v>0.15304628002343293</v>
      </c>
      <c r="M39" s="11">
        <f t="shared" si="8"/>
        <v>0.2535211267605634</v>
      </c>
    </row>
    <row r="40" spans="1:13" ht="13.5" customHeight="1">
      <c r="A40" s="80"/>
      <c r="B40" s="6"/>
      <c r="C40" s="6"/>
      <c r="D40" s="6"/>
      <c r="E40" s="6"/>
      <c r="F40" s="6"/>
      <c r="G40" s="7"/>
      <c r="H40" s="13"/>
      <c r="I40" s="8"/>
      <c r="J40" s="8"/>
      <c r="K40" s="8"/>
      <c r="L40" s="8"/>
      <c r="M40" s="9"/>
    </row>
    <row r="41" spans="1:13" ht="15" customHeight="1">
      <c r="A41" s="79" t="s">
        <v>48</v>
      </c>
      <c r="B41" s="6">
        <v>48180</v>
      </c>
      <c r="C41" s="6">
        <v>15</v>
      </c>
      <c r="D41" s="6">
        <v>48165</v>
      </c>
      <c r="E41" s="6">
        <v>16443</v>
      </c>
      <c r="F41" s="6">
        <v>22961</v>
      </c>
      <c r="G41" s="7">
        <v>8761</v>
      </c>
      <c r="H41" s="13">
        <v>53660</v>
      </c>
      <c r="I41" s="8">
        <v>18</v>
      </c>
      <c r="J41" s="8">
        <v>53642</v>
      </c>
      <c r="K41" s="8">
        <v>23935</v>
      </c>
      <c r="L41" s="8">
        <v>23287</v>
      </c>
      <c r="M41" s="9">
        <v>6420</v>
      </c>
    </row>
    <row r="42" spans="1:13" ht="15" customHeight="1">
      <c r="A42" s="69" t="s">
        <v>13</v>
      </c>
      <c r="B42" s="6">
        <f>+B41/$B$41*100</f>
        <v>100</v>
      </c>
      <c r="C42" s="10">
        <f>+C41/$B$41*100</f>
        <v>0.031133250311332503</v>
      </c>
      <c r="D42" s="10">
        <f>+D41/$B$41*100</f>
        <v>99.96886674968867</v>
      </c>
      <c r="E42" s="10">
        <f>E41/D41*100</f>
        <v>34.13889753970726</v>
      </c>
      <c r="F42" s="10">
        <f>F41/D41*100</f>
        <v>47.67154572822589</v>
      </c>
      <c r="G42" s="11">
        <f>G41/D41*100</f>
        <v>18.18955673206685</v>
      </c>
      <c r="H42" s="13">
        <f>+H41/$H$41*100</f>
        <v>100</v>
      </c>
      <c r="I42" s="14">
        <f>+I41/$H$41*100</f>
        <v>0.033544539694371975</v>
      </c>
      <c r="J42" s="14">
        <f>+J41/$H$41*100</f>
        <v>99.96645546030562</v>
      </c>
      <c r="K42" s="10">
        <f>K41/J41*100</f>
        <v>44.61988740166288</v>
      </c>
      <c r="L42" s="10">
        <f>L41/J41*100</f>
        <v>43.411878751724394</v>
      </c>
      <c r="M42" s="11">
        <f>M41/J41*100</f>
        <v>11.968233846612728</v>
      </c>
    </row>
    <row r="43" spans="1:13" ht="15" customHeight="1">
      <c r="A43" s="69" t="s">
        <v>17</v>
      </c>
      <c r="B43" s="10">
        <f aca="true" t="shared" si="9" ref="B43:M43">+B41/B32*100</f>
        <v>85.80893353280615</v>
      </c>
      <c r="C43" s="10">
        <f t="shared" si="9"/>
        <v>1.1980830670926517</v>
      </c>
      <c r="D43" s="10">
        <f t="shared" si="9"/>
        <v>87.73863305158845</v>
      </c>
      <c r="E43" s="10">
        <f t="shared" si="9"/>
        <v>86.66069358068937</v>
      </c>
      <c r="F43" s="10">
        <f t="shared" si="9"/>
        <v>88.98577684765337</v>
      </c>
      <c r="G43" s="11">
        <f t="shared" si="9"/>
        <v>86.57970155153671</v>
      </c>
      <c r="H43" s="10">
        <f t="shared" si="9"/>
        <v>83.01489812651805</v>
      </c>
      <c r="I43" s="10">
        <f t="shared" si="9"/>
        <v>1.079136690647482</v>
      </c>
      <c r="J43" s="10">
        <f t="shared" si="9"/>
        <v>85.18524400120691</v>
      </c>
      <c r="K43" s="10">
        <f t="shared" si="9"/>
        <v>84.21885995777622</v>
      </c>
      <c r="L43" s="10">
        <f t="shared" si="9"/>
        <v>86.43702906350916</v>
      </c>
      <c r="M43" s="11">
        <f t="shared" si="9"/>
        <v>84.36268068331142</v>
      </c>
    </row>
    <row r="44" spans="1:13" ht="15" customHeight="1">
      <c r="A44" s="74" t="s">
        <v>18</v>
      </c>
      <c r="B44" s="21">
        <f aca="true" t="shared" si="10" ref="B44:M44">+B41/B7</f>
        <v>1.1790905976212618</v>
      </c>
      <c r="C44" s="21">
        <f t="shared" si="10"/>
        <v>0.001102211771621721</v>
      </c>
      <c r="D44" s="21">
        <f t="shared" si="10"/>
        <v>1.7673283675191722</v>
      </c>
      <c r="E44" s="21">
        <f t="shared" si="10"/>
        <v>0.8224789915966386</v>
      </c>
      <c r="F44" s="21">
        <f t="shared" si="10"/>
        <v>3.614767002518892</v>
      </c>
      <c r="G44" s="22">
        <f t="shared" si="10"/>
        <v>9.638063806380638</v>
      </c>
      <c r="H44" s="21">
        <f t="shared" si="10"/>
        <v>0.9161843295941539</v>
      </c>
      <c r="I44" s="21">
        <f t="shared" si="10"/>
        <v>0.0008679718391358858</v>
      </c>
      <c r="J44" s="21">
        <f t="shared" si="10"/>
        <v>1.4179376701646798</v>
      </c>
      <c r="K44" s="21">
        <f t="shared" si="10"/>
        <v>0.7901165285709569</v>
      </c>
      <c r="L44" s="21">
        <f t="shared" si="10"/>
        <v>3.410515524311658</v>
      </c>
      <c r="M44" s="22">
        <f t="shared" si="10"/>
        <v>9.04225352112676</v>
      </c>
    </row>
    <row r="45" spans="1:13" ht="15" customHeight="1">
      <c r="A45" s="117" t="s">
        <v>45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15" customHeight="1">
      <c r="A46" s="81" t="s">
        <v>20</v>
      </c>
      <c r="B46" s="23"/>
      <c r="C46" s="23"/>
      <c r="D46" s="6">
        <v>83150</v>
      </c>
      <c r="E46" s="6">
        <v>30252</v>
      </c>
      <c r="F46" s="6">
        <v>39062</v>
      </c>
      <c r="G46" s="7">
        <v>13836</v>
      </c>
      <c r="H46" s="23"/>
      <c r="I46" s="24"/>
      <c r="J46" s="8">
        <v>103557</v>
      </c>
      <c r="K46" s="8">
        <v>47608</v>
      </c>
      <c r="L46" s="8">
        <v>44146</v>
      </c>
      <c r="M46" s="9">
        <v>11803</v>
      </c>
    </row>
    <row r="47" spans="1:13" ht="15" customHeight="1">
      <c r="A47" s="69" t="s">
        <v>9</v>
      </c>
      <c r="B47" s="23"/>
      <c r="C47" s="23"/>
      <c r="D47" s="6">
        <f>+D46/$D$46*100</f>
        <v>100</v>
      </c>
      <c r="E47" s="10">
        <f>+E46/$D$46*100</f>
        <v>36.382441371016235</v>
      </c>
      <c r="F47" s="10">
        <f>+F46/$D$46*100</f>
        <v>46.97775105231509</v>
      </c>
      <c r="G47" s="11">
        <f>+G46/$D$46*100</f>
        <v>16.639807576668673</v>
      </c>
      <c r="H47" s="23"/>
      <c r="I47" s="24"/>
      <c r="J47" s="8">
        <v>100</v>
      </c>
      <c r="K47" s="10">
        <f>K46/J46*100</f>
        <v>45.97274930714485</v>
      </c>
      <c r="L47" s="10">
        <f>L46/J46*100</f>
        <v>42.62966289096826</v>
      </c>
      <c r="M47" s="11">
        <f>M46/J46*100</f>
        <v>11.397587801886884</v>
      </c>
    </row>
    <row r="48" spans="1:13" ht="15" customHeight="1">
      <c r="A48" s="80"/>
      <c r="B48" s="13"/>
      <c r="C48" s="13"/>
      <c r="D48" s="6"/>
      <c r="E48" s="6"/>
      <c r="F48" s="6"/>
      <c r="G48" s="7"/>
      <c r="H48" s="13"/>
      <c r="I48" s="8"/>
      <c r="J48" s="8"/>
      <c r="K48" s="8"/>
      <c r="L48" s="8"/>
      <c r="M48" s="9"/>
    </row>
    <row r="49" spans="1:13" ht="15" customHeight="1">
      <c r="A49" s="81" t="s">
        <v>55</v>
      </c>
      <c r="B49" s="25"/>
      <c r="C49" s="25"/>
      <c r="D49" s="12">
        <v>176.9</v>
      </c>
      <c r="E49" s="12">
        <v>188.2</v>
      </c>
      <c r="F49" s="12">
        <v>173.5</v>
      </c>
      <c r="G49" s="96">
        <v>164.4</v>
      </c>
      <c r="H49" s="98"/>
      <c r="I49" s="97"/>
      <c r="J49" s="19">
        <v>197.54</v>
      </c>
      <c r="K49" s="19">
        <v>203.2</v>
      </c>
      <c r="L49" s="19">
        <v>194.19</v>
      </c>
      <c r="M49" s="17">
        <v>188.51</v>
      </c>
    </row>
    <row r="50" spans="1:13" ht="15" customHeight="1">
      <c r="A50" s="82"/>
      <c r="B50" s="13"/>
      <c r="C50" s="13"/>
      <c r="D50" s="13"/>
      <c r="E50" s="13"/>
      <c r="F50" s="13"/>
      <c r="G50" s="9"/>
      <c r="H50" s="13"/>
      <c r="I50" s="8"/>
      <c r="J50" s="8"/>
      <c r="K50" s="8"/>
      <c r="L50" s="8"/>
      <c r="M50" s="9"/>
    </row>
    <row r="51" spans="1:13" ht="15" customHeight="1">
      <c r="A51" s="81" t="s">
        <v>21</v>
      </c>
      <c r="B51" s="6"/>
      <c r="C51" s="6"/>
      <c r="D51" s="6"/>
      <c r="E51" s="6"/>
      <c r="F51" s="6"/>
      <c r="G51" s="7"/>
      <c r="H51" s="13"/>
      <c r="I51" s="8"/>
      <c r="J51" s="8"/>
      <c r="K51" s="8"/>
      <c r="L51" s="8"/>
      <c r="M51" s="9"/>
    </row>
    <row r="52" spans="1:13" ht="15" customHeight="1">
      <c r="A52" s="69" t="s">
        <v>73</v>
      </c>
      <c r="B52" s="23"/>
      <c r="C52" s="23"/>
      <c r="D52" s="6">
        <v>19850</v>
      </c>
      <c r="E52" s="6">
        <v>14360</v>
      </c>
      <c r="F52" s="6">
        <v>4791</v>
      </c>
      <c r="G52" s="7">
        <v>699</v>
      </c>
      <c r="H52" s="23"/>
      <c r="I52" s="24"/>
      <c r="J52" s="8">
        <v>26892</v>
      </c>
      <c r="K52" s="8">
        <v>21515</v>
      </c>
      <c r="L52" s="8">
        <v>4906</v>
      </c>
      <c r="M52" s="9">
        <v>471</v>
      </c>
    </row>
    <row r="53" spans="1:13" ht="15" customHeight="1">
      <c r="A53" s="69" t="s">
        <v>74</v>
      </c>
      <c r="B53" s="23"/>
      <c r="C53" s="23"/>
      <c r="D53" s="10">
        <f>+D52/D7*100</f>
        <v>72.83601805305838</v>
      </c>
      <c r="E53" s="10">
        <f>+E52/E7*100</f>
        <v>71.82873149259704</v>
      </c>
      <c r="F53" s="10">
        <f>+F52/F7*100</f>
        <v>75.4250629722922</v>
      </c>
      <c r="G53" s="11">
        <f>+G52/G7*100</f>
        <v>76.89768976897689</v>
      </c>
      <c r="H53" s="23"/>
      <c r="I53" s="24"/>
      <c r="J53" s="10">
        <f>+J52/J7*100</f>
        <v>71.08456028125083</v>
      </c>
      <c r="K53" s="10">
        <f>+K52/K7*100</f>
        <v>71.02300861585185</v>
      </c>
      <c r="L53" s="10">
        <f>+L52/L7*100</f>
        <v>71.85120093731693</v>
      </c>
      <c r="M53" s="11">
        <f>+M52/M7*100</f>
        <v>66.33802816901408</v>
      </c>
    </row>
    <row r="54" spans="1:13" ht="15" customHeight="1">
      <c r="A54" s="69" t="s">
        <v>75</v>
      </c>
      <c r="B54" s="23"/>
      <c r="C54" s="23"/>
      <c r="D54" s="6">
        <v>25087</v>
      </c>
      <c r="E54" s="6">
        <v>9253</v>
      </c>
      <c r="F54" s="6">
        <v>11538</v>
      </c>
      <c r="G54" s="7">
        <v>4296</v>
      </c>
      <c r="H54" s="23"/>
      <c r="I54" s="24"/>
      <c r="J54" s="8">
        <v>34762</v>
      </c>
      <c r="K54" s="8">
        <v>15979</v>
      </c>
      <c r="L54" s="8">
        <v>15200</v>
      </c>
      <c r="M54" s="9">
        <v>3583</v>
      </c>
    </row>
    <row r="55" spans="1:13" ht="15" customHeight="1">
      <c r="A55" s="69" t="s">
        <v>76</v>
      </c>
      <c r="B55" s="23"/>
      <c r="C55" s="23"/>
      <c r="D55" s="10">
        <f>+D54/D41*100</f>
        <v>52.085539292017025</v>
      </c>
      <c r="E55" s="10">
        <f>+E54/E41*100</f>
        <v>56.273186158243625</v>
      </c>
      <c r="F55" s="10">
        <f>+F54/F41*100</f>
        <v>50.25042463307348</v>
      </c>
      <c r="G55" s="11">
        <f>+G54/G41*100</f>
        <v>49.03549823079557</v>
      </c>
      <c r="H55" s="23"/>
      <c r="I55" s="24"/>
      <c r="J55" s="10">
        <f>+J54/J41*100</f>
        <v>64.803698594385</v>
      </c>
      <c r="K55" s="10">
        <f>+K54/K41*100</f>
        <v>66.7599749321078</v>
      </c>
      <c r="L55" s="10">
        <f>+L54/L41*100</f>
        <v>65.27246961824193</v>
      </c>
      <c r="M55" s="11">
        <f>+M54/M41*100</f>
        <v>55.80996884735202</v>
      </c>
    </row>
    <row r="56" spans="1:13" ht="8.25" customHeight="1">
      <c r="A56" s="69"/>
      <c r="B56" s="13"/>
      <c r="C56" s="13"/>
      <c r="D56" s="10"/>
      <c r="E56" s="10"/>
      <c r="F56" s="10"/>
      <c r="G56" s="11"/>
      <c r="H56" s="13"/>
      <c r="I56" s="8"/>
      <c r="J56" s="8"/>
      <c r="K56" s="8"/>
      <c r="L56" s="8"/>
      <c r="M56" s="9"/>
    </row>
    <row r="57" spans="1:13" ht="15" customHeight="1">
      <c r="A57" s="81" t="s">
        <v>88</v>
      </c>
      <c r="B57" s="13"/>
      <c r="C57" s="13"/>
      <c r="D57" s="13"/>
      <c r="E57" s="13"/>
      <c r="F57" s="13"/>
      <c r="G57" s="9"/>
      <c r="H57" s="13"/>
      <c r="I57" s="8"/>
      <c r="J57" s="8"/>
      <c r="K57" s="8"/>
      <c r="L57" s="8"/>
      <c r="M57" s="9"/>
    </row>
    <row r="58" spans="1:13" ht="15" customHeight="1">
      <c r="A58" s="83" t="s">
        <v>37</v>
      </c>
      <c r="B58" s="13"/>
      <c r="C58" s="13"/>
      <c r="D58" s="13"/>
      <c r="E58" s="13"/>
      <c r="F58" s="13"/>
      <c r="G58" s="9"/>
      <c r="H58" s="13"/>
      <c r="I58" s="8"/>
      <c r="J58" s="8"/>
      <c r="K58" s="8"/>
      <c r="L58" s="8"/>
      <c r="M58" s="9"/>
    </row>
    <row r="59" spans="1:13" ht="15" customHeight="1">
      <c r="A59" s="69" t="s">
        <v>73</v>
      </c>
      <c r="B59" s="6">
        <v>16814</v>
      </c>
      <c r="C59" s="6">
        <v>1463</v>
      </c>
      <c r="D59" s="6">
        <v>15351</v>
      </c>
      <c r="E59" s="6">
        <v>9666</v>
      </c>
      <c r="F59" s="6">
        <v>4920</v>
      </c>
      <c r="G59" s="7">
        <v>765</v>
      </c>
      <c r="H59" s="13">
        <v>31481</v>
      </c>
      <c r="I59" s="8">
        <v>5768</v>
      </c>
      <c r="J59" s="8">
        <v>25713</v>
      </c>
      <c r="K59" s="8">
        <v>19233</v>
      </c>
      <c r="L59" s="8">
        <v>5841</v>
      </c>
      <c r="M59" s="9">
        <v>639</v>
      </c>
    </row>
    <row r="60" spans="1:13" ht="15" customHeight="1">
      <c r="A60" s="69" t="s">
        <v>68</v>
      </c>
      <c r="B60" s="10">
        <f aca="true" t="shared" si="11" ref="B60:M60">+B59/B7*100</f>
        <v>41.14825510254026</v>
      </c>
      <c r="C60" s="10">
        <f t="shared" si="11"/>
        <v>10.750238812550519</v>
      </c>
      <c r="D60" s="10">
        <f t="shared" si="11"/>
        <v>56.327743734634716</v>
      </c>
      <c r="E60" s="10">
        <f t="shared" si="11"/>
        <v>48.34933973589436</v>
      </c>
      <c r="F60" s="10">
        <f t="shared" si="11"/>
        <v>77.455919395466</v>
      </c>
      <c r="G60" s="11">
        <f t="shared" si="11"/>
        <v>84.15841584158416</v>
      </c>
      <c r="H60" s="10">
        <f t="shared" si="11"/>
        <v>53.750277450528436</v>
      </c>
      <c r="I60" s="10">
        <f t="shared" si="11"/>
        <v>27.813675378532167</v>
      </c>
      <c r="J60" s="10">
        <f t="shared" si="11"/>
        <v>67.96806851523883</v>
      </c>
      <c r="K60" s="10">
        <f t="shared" si="11"/>
        <v>63.489915161918596</v>
      </c>
      <c r="L60" s="10">
        <f t="shared" si="11"/>
        <v>85.54481546572936</v>
      </c>
      <c r="M60" s="11">
        <f t="shared" si="11"/>
        <v>90</v>
      </c>
    </row>
    <row r="61" spans="1:13" ht="15" customHeight="1">
      <c r="A61" s="69" t="s">
        <v>77</v>
      </c>
      <c r="B61" s="6">
        <v>47404</v>
      </c>
      <c r="C61" s="6">
        <v>2609</v>
      </c>
      <c r="D61" s="6">
        <v>44795</v>
      </c>
      <c r="E61" s="6">
        <v>22533</v>
      </c>
      <c r="F61" s="6">
        <v>17986</v>
      </c>
      <c r="G61" s="7">
        <v>4276</v>
      </c>
      <c r="H61" s="13">
        <v>88667</v>
      </c>
      <c r="I61" s="8">
        <v>10468</v>
      </c>
      <c r="J61" s="8">
        <v>78199</v>
      </c>
      <c r="K61" s="8">
        <v>49672</v>
      </c>
      <c r="L61" s="8">
        <v>24553</v>
      </c>
      <c r="M61" s="9">
        <v>3974</v>
      </c>
    </row>
    <row r="62" spans="1:13" ht="15" customHeight="1">
      <c r="A62" s="69" t="s">
        <v>67</v>
      </c>
      <c r="B62" s="6">
        <f>+B61/$B$61*100</f>
        <v>100</v>
      </c>
      <c r="C62" s="10">
        <f>+C61/$B$61*100</f>
        <v>5.503754957387563</v>
      </c>
      <c r="D62" s="10">
        <f>+D61/$B$61*100</f>
        <v>94.49624504261244</v>
      </c>
      <c r="E62" s="10">
        <f>E61/D61*100</f>
        <v>50.30248911708895</v>
      </c>
      <c r="F62" s="10">
        <f>F61/D61*100</f>
        <v>40.15180265654649</v>
      </c>
      <c r="G62" s="11">
        <f>G61/D61*100</f>
        <v>9.54570822636455</v>
      </c>
      <c r="H62" s="12">
        <f>+H61/$H$61*100</f>
        <v>100</v>
      </c>
      <c r="I62" s="10">
        <f>+I61/$H$61*100</f>
        <v>11.80597065424566</v>
      </c>
      <c r="J62" s="10">
        <f>+J61/$H$61*100</f>
        <v>88.19402934575434</v>
      </c>
      <c r="K62" s="10">
        <f>K61/J61*100</f>
        <v>63.51999386181409</v>
      </c>
      <c r="L62" s="10">
        <f>L61/J61*100</f>
        <v>31.398099719945264</v>
      </c>
      <c r="M62" s="11">
        <f>M61/J61*100</f>
        <v>5.081906418240643</v>
      </c>
    </row>
    <row r="63" spans="1:13" ht="18.75" customHeight="1">
      <c r="A63" s="69" t="s">
        <v>78</v>
      </c>
      <c r="B63" s="10">
        <f aca="true" t="shared" si="12" ref="B63:M63">+B61/B7</f>
        <v>1.1600998482697862</v>
      </c>
      <c r="C63" s="10">
        <f t="shared" si="12"/>
        <v>0.19171136747740466</v>
      </c>
      <c r="D63" s="10">
        <f t="shared" si="12"/>
        <v>1.6436722562653652</v>
      </c>
      <c r="E63" s="10">
        <f t="shared" si="12"/>
        <v>1.1271008403361344</v>
      </c>
      <c r="F63" s="10">
        <f t="shared" si="12"/>
        <v>2.831549118387909</v>
      </c>
      <c r="G63" s="11">
        <f t="shared" si="12"/>
        <v>4.704070407040704</v>
      </c>
      <c r="H63" s="10">
        <f t="shared" si="12"/>
        <v>1.5138896003005002</v>
      </c>
      <c r="I63" s="10">
        <f t="shared" si="12"/>
        <v>0.5047738451152474</v>
      </c>
      <c r="J63" s="10">
        <f t="shared" si="12"/>
        <v>2.0670614046681295</v>
      </c>
      <c r="K63" s="10">
        <f t="shared" si="12"/>
        <v>1.6397187469052257</v>
      </c>
      <c r="L63" s="10">
        <f t="shared" si="12"/>
        <v>3.5959285295840657</v>
      </c>
      <c r="M63" s="11">
        <f t="shared" si="12"/>
        <v>5.597183098591549</v>
      </c>
    </row>
    <row r="64" spans="1:13" ht="18.75" customHeight="1">
      <c r="A64" s="79" t="s">
        <v>70</v>
      </c>
      <c r="B64" s="13"/>
      <c r="C64" s="13"/>
      <c r="D64" s="13"/>
      <c r="E64" s="13"/>
      <c r="F64" s="13"/>
      <c r="G64" s="9"/>
      <c r="H64" s="13"/>
      <c r="I64" s="8"/>
      <c r="J64" s="8"/>
      <c r="K64" s="8"/>
      <c r="L64" s="8"/>
      <c r="M64" s="9"/>
    </row>
    <row r="65" spans="1:13" ht="15" customHeight="1">
      <c r="A65" s="69" t="s">
        <v>79</v>
      </c>
      <c r="B65" s="6">
        <v>15368</v>
      </c>
      <c r="C65" s="6">
        <v>3151</v>
      </c>
      <c r="D65" s="6">
        <v>12217</v>
      </c>
      <c r="E65" s="6">
        <v>8160</v>
      </c>
      <c r="F65" s="6">
        <v>3509</v>
      </c>
      <c r="G65" s="7">
        <v>548</v>
      </c>
      <c r="H65" s="13">
        <v>19902</v>
      </c>
      <c r="I65" s="8">
        <v>4119</v>
      </c>
      <c r="J65" s="8">
        <v>15783</v>
      </c>
      <c r="K65" s="8">
        <v>11739</v>
      </c>
      <c r="L65" s="8">
        <v>3627</v>
      </c>
      <c r="M65" s="9">
        <v>417</v>
      </c>
    </row>
    <row r="66" spans="1:13" ht="15" customHeight="1">
      <c r="A66" s="69" t="s">
        <v>68</v>
      </c>
      <c r="B66" s="10">
        <f aca="true" t="shared" si="13" ref="B66:M66">+B65/B7*100</f>
        <v>37.60951495276785</v>
      </c>
      <c r="C66" s="10">
        <f t="shared" si="13"/>
        <v>23.15379528253362</v>
      </c>
      <c r="D66" s="10">
        <f t="shared" si="13"/>
        <v>44.828092320111544</v>
      </c>
      <c r="E66" s="10">
        <f t="shared" si="13"/>
        <v>40.816326530612244</v>
      </c>
      <c r="F66" s="10">
        <f t="shared" si="13"/>
        <v>55.24244332493703</v>
      </c>
      <c r="G66" s="11">
        <f t="shared" si="13"/>
        <v>60.286028602860284</v>
      </c>
      <c r="H66" s="10">
        <f t="shared" si="13"/>
        <v>33.98043333504072</v>
      </c>
      <c r="I66" s="10">
        <f t="shared" si="13"/>
        <v>19.862088918892855</v>
      </c>
      <c r="J66" s="10">
        <f t="shared" si="13"/>
        <v>41.719753641193726</v>
      </c>
      <c r="K66" s="10">
        <f t="shared" si="13"/>
        <v>38.751526755356025</v>
      </c>
      <c r="L66" s="10">
        <f t="shared" si="13"/>
        <v>53.119507908611595</v>
      </c>
      <c r="M66" s="11">
        <f t="shared" si="13"/>
        <v>58.732394366197184</v>
      </c>
    </row>
    <row r="67" spans="1:13" ht="15" customHeight="1">
      <c r="A67" s="69" t="s">
        <v>80</v>
      </c>
      <c r="B67" s="6">
        <v>33791</v>
      </c>
      <c r="C67" s="6">
        <v>5448</v>
      </c>
      <c r="D67" s="6">
        <v>28343</v>
      </c>
      <c r="E67" s="6">
        <v>16587</v>
      </c>
      <c r="F67" s="6">
        <v>9665</v>
      </c>
      <c r="G67" s="7">
        <v>2091</v>
      </c>
      <c r="H67" s="13">
        <v>47048</v>
      </c>
      <c r="I67" s="8">
        <v>7471</v>
      </c>
      <c r="J67" s="8">
        <v>39577</v>
      </c>
      <c r="K67" s="8">
        <v>26721</v>
      </c>
      <c r="L67" s="8">
        <v>11230</v>
      </c>
      <c r="M67" s="9">
        <v>1626</v>
      </c>
    </row>
    <row r="68" spans="1:13" ht="15" customHeight="1">
      <c r="A68" s="69" t="s">
        <v>69</v>
      </c>
      <c r="B68" s="6">
        <f>+B67/$B$67*100</f>
        <v>100</v>
      </c>
      <c r="C68" s="10">
        <f>+C67/$B$67*100</f>
        <v>16.12263620490663</v>
      </c>
      <c r="D68" s="10">
        <f>+D67/$B$67*100</f>
        <v>83.87736379509336</v>
      </c>
      <c r="E68" s="10">
        <f>E67/D67*100</f>
        <v>58.52238647990685</v>
      </c>
      <c r="F68" s="10">
        <f>F67/D67*100</f>
        <v>34.10013054369686</v>
      </c>
      <c r="G68" s="11">
        <f>G67/D67*100</f>
        <v>7.377482976396288</v>
      </c>
      <c r="H68" s="12">
        <f>+H67/$H$67*100</f>
        <v>100</v>
      </c>
      <c r="I68" s="10">
        <f>+I67/$H$67*100</f>
        <v>15.879527291276993</v>
      </c>
      <c r="J68" s="10">
        <f>+J67/$H$67*100</f>
        <v>84.120472708723</v>
      </c>
      <c r="K68" s="10">
        <f>K67/J67*100</f>
        <v>67.51648684842206</v>
      </c>
      <c r="L68" s="10">
        <f>L67/J67*100</f>
        <v>28.3750663264017</v>
      </c>
      <c r="M68" s="11">
        <f>M67/J67*100</f>
        <v>4.108446825176239</v>
      </c>
    </row>
    <row r="69" spans="1:13" ht="15" customHeight="1">
      <c r="A69" s="69" t="s">
        <v>81</v>
      </c>
      <c r="B69" s="10">
        <f aca="true" t="shared" si="14" ref="B69:M69">+B67/B7</f>
        <v>0.8269541383192208</v>
      </c>
      <c r="C69" s="10">
        <f t="shared" si="14"/>
        <v>0.40032331545300903</v>
      </c>
      <c r="D69" s="10">
        <f t="shared" si="14"/>
        <v>1.0399955968150296</v>
      </c>
      <c r="E69" s="10">
        <f t="shared" si="14"/>
        <v>0.8296818727490997</v>
      </c>
      <c r="F69" s="10">
        <f t="shared" si="14"/>
        <v>1.5215680100755669</v>
      </c>
      <c r="G69" s="11">
        <f t="shared" si="14"/>
        <v>2.3003300330033003</v>
      </c>
      <c r="H69" s="10">
        <f t="shared" si="14"/>
        <v>0.8032918438081579</v>
      </c>
      <c r="I69" s="10">
        <f t="shared" si="14"/>
        <v>0.3602565338991224</v>
      </c>
      <c r="J69" s="10">
        <f t="shared" si="14"/>
        <v>1.0461526261531549</v>
      </c>
      <c r="K69" s="10">
        <f t="shared" si="14"/>
        <v>0.8820849701251114</v>
      </c>
      <c r="L69" s="10">
        <f t="shared" si="14"/>
        <v>1.6446983011130638</v>
      </c>
      <c r="M69" s="11">
        <f t="shared" si="14"/>
        <v>2.2901408450704226</v>
      </c>
    </row>
    <row r="70" spans="1:13" ht="7.5" customHeight="1">
      <c r="A70" s="69"/>
      <c r="B70" s="10"/>
      <c r="C70" s="10"/>
      <c r="D70" s="10"/>
      <c r="E70" s="10"/>
      <c r="F70" s="10"/>
      <c r="G70" s="11"/>
      <c r="H70" s="10"/>
      <c r="I70" s="10"/>
      <c r="J70" s="10"/>
      <c r="K70" s="10"/>
      <c r="L70" s="10"/>
      <c r="M70" s="11"/>
    </row>
    <row r="71" spans="1:13" ht="15" customHeight="1">
      <c r="A71" s="79" t="s">
        <v>71</v>
      </c>
      <c r="B71" s="13"/>
      <c r="C71" s="13"/>
      <c r="D71" s="13"/>
      <c r="E71" s="13"/>
      <c r="F71" s="13"/>
      <c r="G71" s="9"/>
      <c r="H71" s="13"/>
      <c r="I71" s="8"/>
      <c r="J71" s="8"/>
      <c r="K71" s="8"/>
      <c r="L71" s="8"/>
      <c r="M71" s="9"/>
    </row>
    <row r="72" spans="1:13" ht="15" customHeight="1">
      <c r="A72" s="69" t="s">
        <v>79</v>
      </c>
      <c r="B72" s="6">
        <v>28420</v>
      </c>
      <c r="C72" s="6">
        <v>6623</v>
      </c>
      <c r="D72" s="6">
        <v>21797</v>
      </c>
      <c r="E72" s="6">
        <v>15540</v>
      </c>
      <c r="F72" s="6">
        <v>5463</v>
      </c>
      <c r="G72" s="7">
        <v>794</v>
      </c>
      <c r="H72" s="13">
        <v>31571</v>
      </c>
      <c r="I72" s="8">
        <v>7092</v>
      </c>
      <c r="J72" s="8">
        <v>24479</v>
      </c>
      <c r="K72" s="13">
        <v>18967</v>
      </c>
      <c r="L72" s="8">
        <v>4988</v>
      </c>
      <c r="M72" s="9">
        <v>524</v>
      </c>
    </row>
    <row r="73" spans="1:13" ht="15" customHeight="1">
      <c r="A73" s="69" t="s">
        <v>82</v>
      </c>
      <c r="B73" s="10">
        <f aca="true" t="shared" si="15" ref="B73:M73">+B72/B7*100</f>
        <v>69.55117223826538</v>
      </c>
      <c r="C73" s="10">
        <f t="shared" si="15"/>
        <v>48.66632375633772</v>
      </c>
      <c r="D73" s="10">
        <f t="shared" si="15"/>
        <v>79.98018566763292</v>
      </c>
      <c r="E73" s="10">
        <f t="shared" si="15"/>
        <v>77.73109243697479</v>
      </c>
      <c r="F73" s="10">
        <f t="shared" si="15"/>
        <v>86.0044080604534</v>
      </c>
      <c r="G73" s="11">
        <f t="shared" si="15"/>
        <v>87.34873487348734</v>
      </c>
      <c r="H73" s="10">
        <f t="shared" si="15"/>
        <v>53.903942358585596</v>
      </c>
      <c r="I73" s="10">
        <f t="shared" si="15"/>
        <v>34.1980904619539</v>
      </c>
      <c r="J73" s="10">
        <f t="shared" si="15"/>
        <v>64.70619333350956</v>
      </c>
      <c r="K73" s="10">
        <f t="shared" si="15"/>
        <v>62.61182451391411</v>
      </c>
      <c r="L73" s="10">
        <f t="shared" si="15"/>
        <v>73.05213825424721</v>
      </c>
      <c r="M73" s="11">
        <f t="shared" si="15"/>
        <v>73.80281690140845</v>
      </c>
    </row>
    <row r="74" spans="1:13" ht="15" customHeight="1">
      <c r="A74" s="69" t="s">
        <v>83</v>
      </c>
      <c r="B74" s="6">
        <v>200798</v>
      </c>
      <c r="C74" s="6">
        <v>34754</v>
      </c>
      <c r="D74" s="6">
        <v>166044</v>
      </c>
      <c r="E74" s="6">
        <v>100704</v>
      </c>
      <c r="F74" s="6">
        <v>54407</v>
      </c>
      <c r="G74" s="7">
        <v>10933</v>
      </c>
      <c r="H74" s="13">
        <v>175369</v>
      </c>
      <c r="I74" s="8">
        <v>28983</v>
      </c>
      <c r="J74" s="8">
        <v>146386</v>
      </c>
      <c r="K74" s="8">
        <v>101387</v>
      </c>
      <c r="L74" s="8">
        <v>39716</v>
      </c>
      <c r="M74" s="9">
        <v>5283</v>
      </c>
    </row>
    <row r="75" spans="1:13" ht="15" customHeight="1">
      <c r="A75" s="69" t="s">
        <v>67</v>
      </c>
      <c r="B75" s="6">
        <f>+B74/$B$74*100</f>
        <v>100</v>
      </c>
      <c r="C75" s="10">
        <f>+C74/$B$74*100</f>
        <v>17.307941314156515</v>
      </c>
      <c r="D75" s="10">
        <f>+D74/$B$74*100</f>
        <v>82.69205868584348</v>
      </c>
      <c r="E75" s="10">
        <f>E74/D74*100</f>
        <v>60.64898460648984</v>
      </c>
      <c r="F75" s="10">
        <f>F74/D74*100</f>
        <v>32.766616077666164</v>
      </c>
      <c r="G75" s="11">
        <f>G74/D74*100</f>
        <v>6.584399315843993</v>
      </c>
      <c r="H75" s="12">
        <f>+H74/$H$74*100</f>
        <v>100</v>
      </c>
      <c r="I75" s="10">
        <f>+I74/$H$74*100</f>
        <v>16.526866207824646</v>
      </c>
      <c r="J75" s="10">
        <f>+J74/$H$74*100</f>
        <v>83.47313379217536</v>
      </c>
      <c r="K75" s="10">
        <f>K74/J74*100</f>
        <v>69.26003852827456</v>
      </c>
      <c r="L75" s="10">
        <f>L74/J74*100</f>
        <v>27.131009796018745</v>
      </c>
      <c r="M75" s="11">
        <f>M74/J74*100</f>
        <v>3.608951675706693</v>
      </c>
    </row>
    <row r="76" spans="1:13" ht="18" customHeight="1">
      <c r="A76" s="69" t="s">
        <v>84</v>
      </c>
      <c r="B76" s="10">
        <f aca="true" t="shared" si="16" ref="B76:M76">+B74/B7</f>
        <v>4.9140521756154865</v>
      </c>
      <c r="C76" s="10">
        <f t="shared" si="16"/>
        <v>2.5537511940627526</v>
      </c>
      <c r="D76" s="10">
        <f t="shared" si="16"/>
        <v>6.092687043628224</v>
      </c>
      <c r="E76" s="10">
        <f t="shared" si="16"/>
        <v>5.0372148859543815</v>
      </c>
      <c r="F76" s="10">
        <f t="shared" si="16"/>
        <v>8.565333753148614</v>
      </c>
      <c r="G76" s="11">
        <f t="shared" si="16"/>
        <v>12.027502750275028</v>
      </c>
      <c r="H76" s="10">
        <f t="shared" si="16"/>
        <v>2.99422902900852</v>
      </c>
      <c r="I76" s="10">
        <f t="shared" si="16"/>
        <v>1.3975793229819655</v>
      </c>
      <c r="J76" s="10">
        <f t="shared" si="16"/>
        <v>3.869472126034205</v>
      </c>
      <c r="K76" s="10">
        <f t="shared" si="16"/>
        <v>3.34687881688839</v>
      </c>
      <c r="L76" s="10">
        <f t="shared" si="16"/>
        <v>5.816637375512595</v>
      </c>
      <c r="M76" s="11">
        <f t="shared" si="16"/>
        <v>7.440845070422535</v>
      </c>
    </row>
    <row r="77" spans="1:13" ht="18" customHeight="1">
      <c r="A77" s="79" t="s">
        <v>72</v>
      </c>
      <c r="B77" s="6"/>
      <c r="C77" s="6"/>
      <c r="D77" s="6"/>
      <c r="E77" s="6"/>
      <c r="F77" s="6"/>
      <c r="G77" s="7"/>
      <c r="H77" s="13"/>
      <c r="I77" s="8"/>
      <c r="J77" s="8"/>
      <c r="K77" s="8"/>
      <c r="L77" s="8"/>
      <c r="M77" s="9"/>
    </row>
    <row r="78" spans="1:13" ht="15" customHeight="1">
      <c r="A78" s="69" t="s">
        <v>79</v>
      </c>
      <c r="B78" s="6">
        <v>11340</v>
      </c>
      <c r="C78" s="6">
        <v>1947</v>
      </c>
      <c r="D78" s="6">
        <v>9393</v>
      </c>
      <c r="E78" s="6">
        <v>6000</v>
      </c>
      <c r="F78" s="6">
        <v>2906</v>
      </c>
      <c r="G78" s="7">
        <v>487</v>
      </c>
      <c r="H78" s="13">
        <v>10142</v>
      </c>
      <c r="I78" s="8">
        <v>1565</v>
      </c>
      <c r="J78" s="8">
        <v>8577</v>
      </c>
      <c r="K78" s="8">
        <v>6095</v>
      </c>
      <c r="L78" s="8">
        <v>2215</v>
      </c>
      <c r="M78" s="9">
        <v>267</v>
      </c>
    </row>
    <row r="79" spans="1:13" ht="15" customHeight="1">
      <c r="A79" s="69" t="s">
        <v>82</v>
      </c>
      <c r="B79" s="10">
        <f aca="true" t="shared" si="17" ref="B79:M79">+B78/B7*100</f>
        <v>27.751945572903917</v>
      </c>
      <c r="C79" s="10">
        <f t="shared" si="17"/>
        <v>14.30670879564994</v>
      </c>
      <c r="D79" s="10">
        <f t="shared" si="17"/>
        <v>34.465930356291054</v>
      </c>
      <c r="E79" s="10">
        <f t="shared" si="17"/>
        <v>30.012004801920767</v>
      </c>
      <c r="F79" s="10">
        <f t="shared" si="17"/>
        <v>45.749370277078086</v>
      </c>
      <c r="G79" s="11">
        <f t="shared" si="17"/>
        <v>53.575357535753575</v>
      </c>
      <c r="H79" s="10">
        <f t="shared" si="17"/>
        <v>17.316327750175006</v>
      </c>
      <c r="I79" s="10">
        <f t="shared" si="17"/>
        <v>7.54653293470923</v>
      </c>
      <c r="J79" s="10">
        <f t="shared" si="17"/>
        <v>22.67188284740028</v>
      </c>
      <c r="K79" s="10">
        <f t="shared" si="17"/>
        <v>20.120159772884826</v>
      </c>
      <c r="L79" s="10">
        <f t="shared" si="17"/>
        <v>32.439953134153484</v>
      </c>
      <c r="M79" s="11">
        <f t="shared" si="17"/>
        <v>37.605633802816904</v>
      </c>
    </row>
    <row r="80" spans="1:13" ht="15" customHeight="1">
      <c r="A80" s="69" t="s">
        <v>85</v>
      </c>
      <c r="B80" s="6">
        <v>41024</v>
      </c>
      <c r="C80" s="6">
        <v>6305</v>
      </c>
      <c r="D80" s="6">
        <v>34719</v>
      </c>
      <c r="E80" s="6">
        <v>19543</v>
      </c>
      <c r="F80" s="6">
        <v>12453</v>
      </c>
      <c r="G80" s="7">
        <v>2723</v>
      </c>
      <c r="H80" s="13">
        <v>47105</v>
      </c>
      <c r="I80" s="8">
        <v>5602</v>
      </c>
      <c r="J80" s="8">
        <v>41503</v>
      </c>
      <c r="K80" s="8">
        <v>27485</v>
      </c>
      <c r="L80" s="8">
        <v>12258</v>
      </c>
      <c r="M80" s="9">
        <v>1760</v>
      </c>
    </row>
    <row r="81" spans="1:13" ht="15" customHeight="1">
      <c r="A81" s="69" t="s">
        <v>67</v>
      </c>
      <c r="B81" s="6">
        <f>+B80/$B$80*100</f>
        <v>100</v>
      </c>
      <c r="C81" s="10">
        <f>+C80/$B$80*100</f>
        <v>15.369052262090483</v>
      </c>
      <c r="D81" s="10">
        <f>+D80/$B$80*100</f>
        <v>84.63094773790951</v>
      </c>
      <c r="E81" s="10">
        <f>E80/D80*100</f>
        <v>56.289063625104404</v>
      </c>
      <c r="F81" s="10">
        <f>F80/D80*100</f>
        <v>35.867968547481205</v>
      </c>
      <c r="G81" s="11">
        <f>G80/D80*100</f>
        <v>7.842967827414384</v>
      </c>
      <c r="H81" s="12">
        <f>+H80/$H$80*100</f>
        <v>100</v>
      </c>
      <c r="I81" s="10">
        <f>+I80/$H$80*100</f>
        <v>11.892580405477124</v>
      </c>
      <c r="J81" s="10">
        <f>+J80/$H$80*100</f>
        <v>88.10741959452287</v>
      </c>
      <c r="K81" s="10">
        <f>K80/J80*100</f>
        <v>66.22412837626196</v>
      </c>
      <c r="L81" s="10">
        <f>L80/J80*100</f>
        <v>29.53521432185625</v>
      </c>
      <c r="M81" s="11">
        <f>M80/J80*100</f>
        <v>4.240657301881791</v>
      </c>
    </row>
    <row r="82" spans="1:13" ht="15" customHeight="1">
      <c r="A82" s="74" t="s">
        <v>86</v>
      </c>
      <c r="B82" s="21">
        <f aca="true" t="shared" si="18" ref="B82:M82">+B80/B7</f>
        <v>1.003964563653272</v>
      </c>
      <c r="C82" s="21">
        <f t="shared" si="18"/>
        <v>0.4632963480049967</v>
      </c>
      <c r="D82" s="21">
        <f t="shared" si="18"/>
        <v>1.2739514915789087</v>
      </c>
      <c r="E82" s="21">
        <f t="shared" si="18"/>
        <v>0.9775410164065627</v>
      </c>
      <c r="F82" s="21">
        <f t="shared" si="18"/>
        <v>1.960484886649874</v>
      </c>
      <c r="G82" s="22">
        <f t="shared" si="18"/>
        <v>2.9955995599559957</v>
      </c>
      <c r="H82" s="21">
        <f t="shared" si="18"/>
        <v>0.80426505489252</v>
      </c>
      <c r="I82" s="21">
        <f t="shared" si="18"/>
        <v>0.27013212460217956</v>
      </c>
      <c r="J82" s="21">
        <f t="shared" si="18"/>
        <v>1.0970632550025112</v>
      </c>
      <c r="K82" s="21">
        <f t="shared" si="18"/>
        <v>0.9073053180602779</v>
      </c>
      <c r="L82" s="21">
        <f t="shared" si="18"/>
        <v>1.7952548330404219</v>
      </c>
      <c r="M82" s="22">
        <f t="shared" si="18"/>
        <v>2.4788732394366195</v>
      </c>
    </row>
    <row r="83" ht="15" customHeight="1">
      <c r="A83" s="2" t="s">
        <v>45</v>
      </c>
    </row>
  </sheetData>
  <sheetProtection/>
  <mergeCells count="11">
    <mergeCell ref="A45:M45"/>
    <mergeCell ref="I5:I6"/>
    <mergeCell ref="J5:M5"/>
    <mergeCell ref="A1:M1"/>
    <mergeCell ref="A4:A6"/>
    <mergeCell ref="B4:G4"/>
    <mergeCell ref="H4:M4"/>
    <mergeCell ref="B5:B6"/>
    <mergeCell ref="C5:C6"/>
    <mergeCell ref="D5:G5"/>
    <mergeCell ref="H5:H6"/>
  </mergeCells>
  <printOptions/>
  <pageMargins left="1" right="0.75" top="1" bottom="1" header="0.5" footer="0.5"/>
  <pageSetup firstPageNumber="23" useFirstPageNumber="1" horizontalDpi="600" verticalDpi="600" orientation="portrait" r:id="rId1"/>
  <headerFooter alignWithMargins="0">
    <oddFooter xml:space="preserve">&amp;L&amp;"Arial Narrow,Regular"&amp;9Zila Series : Nilphamari&amp;C&amp;"Arial Narrow,Regular"&amp;P&amp;R </oddFooter>
  </headerFooter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75" zoomScalePageLayoutView="0" workbookViewId="0" topLeftCell="A31">
      <selection activeCell="A52" sqref="A52"/>
    </sheetView>
  </sheetViews>
  <sheetFormatPr defaultColWidth="9.140625" defaultRowHeight="15" customHeight="1"/>
  <cols>
    <col min="1" max="1" width="18.7109375" style="2" customWidth="1"/>
    <col min="2" max="3" width="6.00390625" style="2" customWidth="1"/>
    <col min="4" max="4" width="5.421875" style="2" customWidth="1"/>
    <col min="5" max="5" width="6.00390625" style="2" customWidth="1"/>
    <col min="6" max="6" width="5.57421875" style="2" customWidth="1"/>
    <col min="7" max="7" width="5.421875" style="2" customWidth="1"/>
    <col min="8" max="8" width="6.00390625" style="2" customWidth="1"/>
    <col min="9" max="10" width="6.00390625" style="1" customWidth="1"/>
    <col min="11" max="11" width="5.28125" style="1" customWidth="1"/>
    <col min="12" max="12" width="5.8515625" style="1" customWidth="1"/>
    <col min="13" max="13" width="5.57421875" style="1" customWidth="1"/>
    <col min="14" max="16384" width="9.140625" style="1" customWidth="1"/>
  </cols>
  <sheetData>
    <row r="1" spans="1:13" ht="15" customHeight="1">
      <c r="A1" s="111" t="s">
        <v>50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 customHeight="1">
      <c r="A3" s="93" t="s">
        <v>60</v>
      </c>
      <c r="B3" s="91"/>
      <c r="C3" s="91"/>
      <c r="D3" s="91"/>
      <c r="E3" s="91"/>
      <c r="F3" s="91"/>
      <c r="G3" s="91"/>
      <c r="H3" s="120" t="s">
        <v>61</v>
      </c>
      <c r="I3" s="120"/>
      <c r="J3" s="120"/>
      <c r="K3" s="91" t="s">
        <v>42</v>
      </c>
      <c r="L3" s="91"/>
      <c r="M3" s="91"/>
    </row>
    <row r="4" spans="1:13" ht="15" customHeight="1">
      <c r="A4" s="119" t="s">
        <v>1</v>
      </c>
      <c r="B4" s="118">
        <v>1996</v>
      </c>
      <c r="C4" s="118"/>
      <c r="D4" s="118"/>
      <c r="E4" s="118"/>
      <c r="F4" s="118"/>
      <c r="G4" s="118"/>
      <c r="H4" s="118">
        <v>2008</v>
      </c>
      <c r="I4" s="118"/>
      <c r="J4" s="118"/>
      <c r="K4" s="118"/>
      <c r="L4" s="118"/>
      <c r="M4" s="118"/>
    </row>
    <row r="5" spans="1:13" ht="15" customHeight="1">
      <c r="A5" s="119"/>
      <c r="B5" s="110" t="s">
        <v>2</v>
      </c>
      <c r="C5" s="110" t="s">
        <v>36</v>
      </c>
      <c r="D5" s="118" t="s">
        <v>3</v>
      </c>
      <c r="E5" s="118"/>
      <c r="F5" s="118"/>
      <c r="G5" s="118"/>
      <c r="H5" s="110" t="s">
        <v>2</v>
      </c>
      <c r="I5" s="110" t="s">
        <v>36</v>
      </c>
      <c r="J5" s="118" t="s">
        <v>3</v>
      </c>
      <c r="K5" s="118"/>
      <c r="L5" s="118"/>
      <c r="M5" s="118"/>
    </row>
    <row r="6" spans="1:13" ht="15" customHeight="1">
      <c r="A6" s="119"/>
      <c r="B6" s="110"/>
      <c r="C6" s="110"/>
      <c r="D6" s="109" t="s">
        <v>4</v>
      </c>
      <c r="E6" s="109" t="s">
        <v>5</v>
      </c>
      <c r="F6" s="109" t="s">
        <v>6</v>
      </c>
      <c r="G6" s="109" t="s">
        <v>7</v>
      </c>
      <c r="H6" s="110"/>
      <c r="I6" s="110"/>
      <c r="J6" s="109" t="s">
        <v>4</v>
      </c>
      <c r="K6" s="109" t="s">
        <v>5</v>
      </c>
      <c r="L6" s="109" t="s">
        <v>6</v>
      </c>
      <c r="M6" s="109" t="s">
        <v>7</v>
      </c>
    </row>
    <row r="7" spans="1:13" ht="15" customHeight="1">
      <c r="A7" s="65" t="s">
        <v>8</v>
      </c>
      <c r="B7" s="28">
        <v>38145</v>
      </c>
      <c r="C7" s="29">
        <v>14611</v>
      </c>
      <c r="D7" s="29">
        <v>23534</v>
      </c>
      <c r="E7" s="29">
        <v>16190</v>
      </c>
      <c r="F7" s="29">
        <v>6590</v>
      </c>
      <c r="G7" s="30">
        <v>754</v>
      </c>
      <c r="H7" s="31">
        <v>52148</v>
      </c>
      <c r="I7" s="32">
        <v>22372</v>
      </c>
      <c r="J7" s="32">
        <v>29776</v>
      </c>
      <c r="K7" s="32">
        <v>22934</v>
      </c>
      <c r="L7" s="32">
        <v>6250</v>
      </c>
      <c r="M7" s="33">
        <v>592</v>
      </c>
    </row>
    <row r="8" spans="1:13" ht="15" customHeight="1">
      <c r="A8" s="69" t="s">
        <v>9</v>
      </c>
      <c r="B8" s="28">
        <f>+B7/$B$7*100</f>
        <v>100</v>
      </c>
      <c r="C8" s="34">
        <f>+C7/$B$7*100</f>
        <v>38.30384060820553</v>
      </c>
      <c r="D8" s="34">
        <f>+D7/$B$7*100</f>
        <v>61.69615939179447</v>
      </c>
      <c r="E8" s="35">
        <f>E7/D7*100</f>
        <v>68.79408515339509</v>
      </c>
      <c r="F8" s="35">
        <f>F7/D7*100</f>
        <v>28.002039602277556</v>
      </c>
      <c r="G8" s="36">
        <f>G7/D7*100</f>
        <v>3.203875244327356</v>
      </c>
      <c r="H8" s="37">
        <f>+H7/$H$7*100</f>
        <v>100</v>
      </c>
      <c r="I8" s="38">
        <f>+I7/$H$7*100</f>
        <v>42.90097415049475</v>
      </c>
      <c r="J8" s="38">
        <f>+J7/$H$7*100</f>
        <v>57.09902584950526</v>
      </c>
      <c r="K8" s="35">
        <f>K7/J7*100</f>
        <v>77.02176249328319</v>
      </c>
      <c r="L8" s="35">
        <f>L7/J7*100</f>
        <v>20.99005910800645</v>
      </c>
      <c r="M8" s="36">
        <f>M7/J7*100</f>
        <v>1.9881783987103707</v>
      </c>
    </row>
    <row r="9" spans="1:13" ht="13.5" customHeight="1">
      <c r="A9" s="75"/>
      <c r="B9" s="28"/>
      <c r="C9" s="29"/>
      <c r="D9" s="29"/>
      <c r="E9" s="29"/>
      <c r="F9" s="29"/>
      <c r="G9" s="30"/>
      <c r="H9" s="39"/>
      <c r="I9" s="32"/>
      <c r="J9" s="32"/>
      <c r="K9" s="32"/>
      <c r="L9" s="32"/>
      <c r="M9" s="33"/>
    </row>
    <row r="10" spans="1:13" ht="15" customHeight="1">
      <c r="A10" s="76" t="s">
        <v>46</v>
      </c>
      <c r="B10" s="40"/>
      <c r="G10" s="41"/>
      <c r="H10" s="39"/>
      <c r="I10" s="32"/>
      <c r="J10" s="32"/>
      <c r="K10" s="32"/>
      <c r="L10" s="32"/>
      <c r="M10" s="33"/>
    </row>
    <row r="11" spans="1:13" ht="15" customHeight="1">
      <c r="A11" s="75" t="s">
        <v>10</v>
      </c>
      <c r="B11" s="28">
        <v>21777</v>
      </c>
      <c r="C11" s="29">
        <v>7559</v>
      </c>
      <c r="D11" s="29">
        <v>14218</v>
      </c>
      <c r="E11" s="29">
        <v>9197</v>
      </c>
      <c r="F11" s="29">
        <v>4377</v>
      </c>
      <c r="G11" s="30">
        <v>644</v>
      </c>
      <c r="H11" s="39">
        <v>34522</v>
      </c>
      <c r="I11" s="32">
        <v>16522</v>
      </c>
      <c r="J11" s="32">
        <v>18000</v>
      </c>
      <c r="K11" s="32">
        <v>13165</v>
      </c>
      <c r="L11" s="32">
        <v>4353</v>
      </c>
      <c r="M11" s="33">
        <v>482</v>
      </c>
    </row>
    <row r="12" spans="1:13" ht="15" customHeight="1">
      <c r="A12" s="69" t="s">
        <v>67</v>
      </c>
      <c r="B12" s="28">
        <f>+B11/$B$11*100</f>
        <v>100</v>
      </c>
      <c r="C12" s="34">
        <f>+C11/$B$11*100</f>
        <v>34.71093355374937</v>
      </c>
      <c r="D12" s="34">
        <f>+D11/$B$11*100</f>
        <v>65.28906644625063</v>
      </c>
      <c r="E12" s="35">
        <f>E11/D11*100</f>
        <v>64.68560979040653</v>
      </c>
      <c r="F12" s="35">
        <f>F11/D11*100</f>
        <v>30.784920523280352</v>
      </c>
      <c r="G12" s="36">
        <f>G11/D11*100</f>
        <v>4.529469686313124</v>
      </c>
      <c r="H12" s="39">
        <f>+H11/$H$11*100</f>
        <v>100</v>
      </c>
      <c r="I12" s="42">
        <f>+I11/$H$11*100</f>
        <v>47.859336075546025</v>
      </c>
      <c r="J12" s="42">
        <f>+J11/$H$11*100</f>
        <v>52.14066392445397</v>
      </c>
      <c r="K12" s="35">
        <f>K11/J11*100</f>
        <v>73.13888888888889</v>
      </c>
      <c r="L12" s="35">
        <f>L11/J11*100</f>
        <v>24.183333333333334</v>
      </c>
      <c r="M12" s="36">
        <f>M11/J11*100</f>
        <v>2.677777777777778</v>
      </c>
    </row>
    <row r="13" spans="1:13" ht="15" customHeight="1">
      <c r="A13" s="69" t="s">
        <v>68</v>
      </c>
      <c r="B13" s="43">
        <f aca="true" t="shared" si="0" ref="B13:M13">+B11/B7*100</f>
        <v>57.09005112072355</v>
      </c>
      <c r="C13" s="34">
        <f t="shared" si="0"/>
        <v>51.734994182465265</v>
      </c>
      <c r="D13" s="34">
        <f t="shared" si="0"/>
        <v>60.414719129769686</v>
      </c>
      <c r="E13" s="34">
        <f t="shared" si="0"/>
        <v>56.80667078443483</v>
      </c>
      <c r="F13" s="34">
        <f t="shared" si="0"/>
        <v>66.41881638846738</v>
      </c>
      <c r="G13" s="44">
        <f t="shared" si="0"/>
        <v>85.41114058355438</v>
      </c>
      <c r="H13" s="38">
        <f t="shared" si="0"/>
        <v>66.20004602285802</v>
      </c>
      <c r="I13" s="38">
        <f t="shared" si="0"/>
        <v>73.85124262470946</v>
      </c>
      <c r="J13" s="38">
        <f t="shared" si="0"/>
        <v>60.45137023105857</v>
      </c>
      <c r="K13" s="38">
        <f t="shared" si="0"/>
        <v>57.40385453911223</v>
      </c>
      <c r="L13" s="38">
        <f t="shared" si="0"/>
        <v>69.648</v>
      </c>
      <c r="M13" s="45">
        <f t="shared" si="0"/>
        <v>81.41891891891892</v>
      </c>
    </row>
    <row r="14" spans="1:13" ht="13.5" customHeight="1">
      <c r="A14" s="75"/>
      <c r="B14" s="46"/>
      <c r="C14" s="47"/>
      <c r="D14" s="47"/>
      <c r="E14" s="47"/>
      <c r="F14" s="47"/>
      <c r="G14" s="48"/>
      <c r="H14" s="39"/>
      <c r="I14" s="32"/>
      <c r="J14" s="32"/>
      <c r="K14" s="32"/>
      <c r="L14" s="32"/>
      <c r="M14" s="33"/>
    </row>
    <row r="15" spans="1:13" ht="15" customHeight="1">
      <c r="A15" s="75" t="s">
        <v>12</v>
      </c>
      <c r="B15" s="28">
        <v>7161</v>
      </c>
      <c r="C15" s="29">
        <v>150</v>
      </c>
      <c r="D15" s="29">
        <v>7011</v>
      </c>
      <c r="E15" s="29">
        <v>5058</v>
      </c>
      <c r="F15" s="29">
        <v>1847</v>
      </c>
      <c r="G15" s="30">
        <v>106</v>
      </c>
      <c r="H15" s="39">
        <v>10345</v>
      </c>
      <c r="I15" s="32">
        <v>149</v>
      </c>
      <c r="J15" s="32">
        <v>10196</v>
      </c>
      <c r="K15" s="32">
        <v>8288</v>
      </c>
      <c r="L15" s="32">
        <v>1798</v>
      </c>
      <c r="M15" s="33">
        <v>110</v>
      </c>
    </row>
    <row r="16" spans="1:13" ht="15" customHeight="1">
      <c r="A16" s="69" t="s">
        <v>69</v>
      </c>
      <c r="B16" s="28">
        <v>100</v>
      </c>
      <c r="C16" s="29">
        <v>2.76</v>
      </c>
      <c r="D16" s="29">
        <v>97.24</v>
      </c>
      <c r="E16" s="35">
        <f>E15/D15*100</f>
        <v>72.14377406931965</v>
      </c>
      <c r="F16" s="35">
        <f>F15/D15*100</f>
        <v>26.344316074739694</v>
      </c>
      <c r="G16" s="36">
        <f>G15/D15*100</f>
        <v>1.5119098559406647</v>
      </c>
      <c r="H16" s="39">
        <f>+H15/$H$15*100</f>
        <v>100</v>
      </c>
      <c r="I16" s="42">
        <f>+I15/$H$15*100</f>
        <v>1.4403093281778638</v>
      </c>
      <c r="J16" s="42">
        <f>+J15/$H$15*100</f>
        <v>98.55969067182212</v>
      </c>
      <c r="K16" s="35">
        <f>K15/J15*100</f>
        <v>81.28677912907023</v>
      </c>
      <c r="L16" s="35">
        <f>L15/J15*100</f>
        <v>17.634366418203218</v>
      </c>
      <c r="M16" s="36">
        <f>M15/J15*100</f>
        <v>1.0788544527265596</v>
      </c>
    </row>
    <row r="17" spans="1:13" ht="15" customHeight="1">
      <c r="A17" s="69" t="s">
        <v>68</v>
      </c>
      <c r="B17" s="43">
        <f aca="true" t="shared" si="1" ref="B17:M17">+B15/B7*100</f>
        <v>18.773102634683443</v>
      </c>
      <c r="C17" s="34">
        <f t="shared" si="1"/>
        <v>1.0266237766066661</v>
      </c>
      <c r="D17" s="34">
        <f t="shared" si="1"/>
        <v>29.790940766550523</v>
      </c>
      <c r="E17" s="34">
        <f t="shared" si="1"/>
        <v>31.24150710315009</v>
      </c>
      <c r="F17" s="34">
        <f t="shared" si="1"/>
        <v>28.02731411229135</v>
      </c>
      <c r="G17" s="44">
        <f t="shared" si="1"/>
        <v>14.058355437665782</v>
      </c>
      <c r="H17" s="38">
        <f t="shared" si="1"/>
        <v>19.837769425481323</v>
      </c>
      <c r="I17" s="38">
        <f t="shared" si="1"/>
        <v>0.6660110852851779</v>
      </c>
      <c r="J17" s="38">
        <f t="shared" si="1"/>
        <v>34.2423428264374</v>
      </c>
      <c r="K17" s="38">
        <f t="shared" si="1"/>
        <v>36.13848434638528</v>
      </c>
      <c r="L17" s="38">
        <f t="shared" si="1"/>
        <v>28.768</v>
      </c>
      <c r="M17" s="45">
        <f t="shared" si="1"/>
        <v>18.58108108108108</v>
      </c>
    </row>
    <row r="18" spans="1:13" ht="13.5" customHeight="1">
      <c r="A18" s="75"/>
      <c r="B18" s="40"/>
      <c r="C18" s="47"/>
      <c r="D18" s="47"/>
      <c r="E18" s="47"/>
      <c r="F18" s="47"/>
      <c r="G18" s="48"/>
      <c r="H18" s="39"/>
      <c r="I18" s="32"/>
      <c r="J18" s="32"/>
      <c r="K18" s="32"/>
      <c r="L18" s="32"/>
      <c r="M18" s="33"/>
    </row>
    <row r="19" spans="1:13" ht="15" customHeight="1">
      <c r="A19" s="75" t="s">
        <v>14</v>
      </c>
      <c r="B19" s="28">
        <v>9207</v>
      </c>
      <c r="C19" s="29">
        <v>6902</v>
      </c>
      <c r="D19" s="29">
        <v>2305</v>
      </c>
      <c r="E19" s="29">
        <v>1935</v>
      </c>
      <c r="F19" s="29">
        <v>366</v>
      </c>
      <c r="G19" s="30">
        <v>4</v>
      </c>
      <c r="H19" s="39">
        <v>7281</v>
      </c>
      <c r="I19" s="32">
        <v>5701</v>
      </c>
      <c r="J19" s="31">
        <v>1580</v>
      </c>
      <c r="K19" s="32">
        <v>1481</v>
      </c>
      <c r="L19" s="32">
        <v>99</v>
      </c>
      <c r="M19" s="33">
        <v>0</v>
      </c>
    </row>
    <row r="20" spans="1:13" ht="15" customHeight="1">
      <c r="A20" s="69" t="s">
        <v>67</v>
      </c>
      <c r="B20" s="28">
        <f>+B19/$B$19*100</f>
        <v>100</v>
      </c>
      <c r="C20" s="34">
        <f>+C19/$B$19*100</f>
        <v>74.96470077115238</v>
      </c>
      <c r="D20" s="34">
        <f>+D19/$B$19*100</f>
        <v>25.03529922884762</v>
      </c>
      <c r="E20" s="35">
        <f>E19/D19*100</f>
        <v>83.94793926247289</v>
      </c>
      <c r="F20" s="35">
        <f>F19/D19*100</f>
        <v>15.878524945770064</v>
      </c>
      <c r="G20" s="36">
        <f>G19/D19*100</f>
        <v>0.1735357917570499</v>
      </c>
      <c r="H20" s="39">
        <f>+H19/$H$19*100</f>
        <v>100</v>
      </c>
      <c r="I20" s="42">
        <f>+I19/$H$19*100</f>
        <v>78.29968410932564</v>
      </c>
      <c r="J20" s="42">
        <f>+J19/$H$19*100</f>
        <v>21.700315890674357</v>
      </c>
      <c r="K20" s="35">
        <f>K19/J19*100</f>
        <v>93.73417721518987</v>
      </c>
      <c r="L20" s="35">
        <f>L19/J19*100</f>
        <v>6.265822784810126</v>
      </c>
      <c r="M20" s="36">
        <f>M19/J19*100</f>
        <v>0</v>
      </c>
    </row>
    <row r="21" spans="1:13" ht="15" customHeight="1">
      <c r="A21" s="69" t="s">
        <v>68</v>
      </c>
      <c r="B21" s="43">
        <f aca="true" t="shared" si="2" ref="B21:M21">+B19/B7*100</f>
        <v>24.136846244593</v>
      </c>
      <c r="C21" s="34">
        <f t="shared" si="2"/>
        <v>47.238382040928066</v>
      </c>
      <c r="D21" s="34">
        <f t="shared" si="2"/>
        <v>9.794340103679783</v>
      </c>
      <c r="E21" s="34">
        <f t="shared" si="2"/>
        <v>11.951822112415071</v>
      </c>
      <c r="F21" s="34">
        <f t="shared" si="2"/>
        <v>5.553869499241275</v>
      </c>
      <c r="G21" s="44">
        <f t="shared" si="2"/>
        <v>0.5305039787798408</v>
      </c>
      <c r="H21" s="38">
        <f t="shared" si="2"/>
        <v>13.962184551660659</v>
      </c>
      <c r="I21" s="38">
        <f t="shared" si="2"/>
        <v>25.482746290005366</v>
      </c>
      <c r="J21" s="38">
        <f t="shared" si="2"/>
        <v>5.30628694250403</v>
      </c>
      <c r="K21" s="38">
        <f t="shared" si="2"/>
        <v>6.457661114502486</v>
      </c>
      <c r="L21" s="38">
        <f t="shared" si="2"/>
        <v>1.584</v>
      </c>
      <c r="M21" s="45">
        <f t="shared" si="2"/>
        <v>0</v>
      </c>
    </row>
    <row r="22" spans="1:13" ht="13.5" customHeight="1">
      <c r="A22" s="75"/>
      <c r="B22" s="28"/>
      <c r="C22" s="29"/>
      <c r="D22" s="29"/>
      <c r="E22" s="29"/>
      <c r="F22" s="29"/>
      <c r="G22" s="30"/>
      <c r="H22" s="39"/>
      <c r="I22" s="32"/>
      <c r="J22" s="32"/>
      <c r="K22" s="32"/>
      <c r="L22" s="32"/>
      <c r="M22" s="33"/>
    </row>
    <row r="23" spans="1:13" ht="15" customHeight="1">
      <c r="A23" s="77" t="s">
        <v>15</v>
      </c>
      <c r="B23" s="28">
        <v>11903</v>
      </c>
      <c r="C23" s="29">
        <v>7308</v>
      </c>
      <c r="D23" s="29">
        <v>4595</v>
      </c>
      <c r="E23" s="29">
        <v>4197</v>
      </c>
      <c r="F23" s="29">
        <v>367</v>
      </c>
      <c r="G23" s="30">
        <v>31</v>
      </c>
      <c r="H23" s="39">
        <v>20262</v>
      </c>
      <c r="I23" s="32">
        <v>11338</v>
      </c>
      <c r="J23" s="32">
        <v>8924</v>
      </c>
      <c r="K23" s="32">
        <v>8202</v>
      </c>
      <c r="L23" s="32">
        <v>674</v>
      </c>
      <c r="M23" s="33">
        <v>48</v>
      </c>
    </row>
    <row r="24" spans="1:13" ht="15" customHeight="1">
      <c r="A24" s="69" t="s">
        <v>13</v>
      </c>
      <c r="B24" s="28">
        <f>+B23/$B$23*100</f>
        <v>100</v>
      </c>
      <c r="C24" s="34">
        <f>+C23/$B$23*100</f>
        <v>61.39628665042426</v>
      </c>
      <c r="D24" s="34">
        <f>+D23/$B$23*100</f>
        <v>38.603713349575735</v>
      </c>
      <c r="E24" s="35">
        <f>E23/D23*100</f>
        <v>91.33841131664853</v>
      </c>
      <c r="F24" s="35">
        <f>F23/D23*100</f>
        <v>7.986942328618063</v>
      </c>
      <c r="G24" s="36">
        <f>G23/D23*100</f>
        <v>0.6746463547334058</v>
      </c>
      <c r="H24" s="39">
        <f>+H23/$H$23*100</f>
        <v>100</v>
      </c>
      <c r="I24" s="49">
        <f>+I23/$H$23*100</f>
        <v>55.956963774553344</v>
      </c>
      <c r="J24" s="49">
        <f>+J23/$H$23*100</f>
        <v>44.04303622544665</v>
      </c>
      <c r="K24" s="35">
        <f>K23/J23*100</f>
        <v>91.90945764231286</v>
      </c>
      <c r="L24" s="35">
        <f>L23/J23*100</f>
        <v>7.552666965486329</v>
      </c>
      <c r="M24" s="36">
        <f>M23/J23*100</f>
        <v>0.5378753922008068</v>
      </c>
    </row>
    <row r="25" spans="1:13" ht="15" customHeight="1">
      <c r="A25" s="69" t="s">
        <v>11</v>
      </c>
      <c r="B25" s="43">
        <f aca="true" t="shared" si="3" ref="B25:M25">+B23/B7*100</f>
        <v>31.20461397299777</v>
      </c>
      <c r="C25" s="34">
        <f t="shared" si="3"/>
        <v>50.01711039627678</v>
      </c>
      <c r="D25" s="34">
        <f t="shared" si="3"/>
        <v>19.524942636185944</v>
      </c>
      <c r="E25" s="34">
        <f t="shared" si="3"/>
        <v>25.923409512044472</v>
      </c>
      <c r="F25" s="34">
        <f t="shared" si="3"/>
        <v>5.569044006069803</v>
      </c>
      <c r="G25" s="44">
        <f t="shared" si="3"/>
        <v>4.111405835543767</v>
      </c>
      <c r="H25" s="38">
        <f t="shared" si="3"/>
        <v>38.85479788294853</v>
      </c>
      <c r="I25" s="38">
        <f t="shared" si="3"/>
        <v>50.67942070445199</v>
      </c>
      <c r="J25" s="38">
        <f t="shared" si="3"/>
        <v>29.97044599677593</v>
      </c>
      <c r="K25" s="38">
        <f t="shared" si="3"/>
        <v>35.763495247231184</v>
      </c>
      <c r="L25" s="38">
        <f t="shared" si="3"/>
        <v>10.784</v>
      </c>
      <c r="M25" s="45">
        <f t="shared" si="3"/>
        <v>8.108108108108109</v>
      </c>
    </row>
    <row r="26" spans="1:13" ht="13.5" customHeight="1">
      <c r="A26" s="75"/>
      <c r="B26" s="28"/>
      <c r="C26" s="29"/>
      <c r="D26" s="29"/>
      <c r="E26" s="29"/>
      <c r="F26" s="29"/>
      <c r="G26" s="30"/>
      <c r="H26" s="39"/>
      <c r="I26" s="32"/>
      <c r="J26" s="32"/>
      <c r="K26" s="32"/>
      <c r="L26" s="32"/>
      <c r="M26" s="33"/>
    </row>
    <row r="27" spans="1:13" ht="15" customHeight="1">
      <c r="A27" s="77" t="s">
        <v>16</v>
      </c>
      <c r="B27" s="28">
        <v>51155</v>
      </c>
      <c r="C27" s="29">
        <v>2753</v>
      </c>
      <c r="D27" s="29">
        <v>48402</v>
      </c>
      <c r="E27" s="29">
        <v>14088</v>
      </c>
      <c r="F27" s="29">
        <v>25335</v>
      </c>
      <c r="G27" s="30">
        <v>9879</v>
      </c>
      <c r="H27" s="39">
        <v>55129</v>
      </c>
      <c r="I27" s="32">
        <v>3530</v>
      </c>
      <c r="J27" s="32">
        <v>51599</v>
      </c>
      <c r="K27" s="32">
        <v>19510</v>
      </c>
      <c r="L27" s="32">
        <v>24953</v>
      </c>
      <c r="M27" s="33">
        <v>7136</v>
      </c>
    </row>
    <row r="28" spans="1:13" ht="15" customHeight="1">
      <c r="A28" s="69" t="s">
        <v>13</v>
      </c>
      <c r="B28" s="28">
        <f>+B27/$B$27*100</f>
        <v>100</v>
      </c>
      <c r="C28" s="34">
        <f>+C27/$B$27*100</f>
        <v>5.381683119929626</v>
      </c>
      <c r="D28" s="34">
        <f>+D27/$B$27*100</f>
        <v>94.61831688007038</v>
      </c>
      <c r="E28" s="35">
        <f>E27/D27*100</f>
        <v>29.106235279533905</v>
      </c>
      <c r="F28" s="35">
        <f>F27/D27*100</f>
        <v>52.34287839345482</v>
      </c>
      <c r="G28" s="36">
        <f>G27/D27*100</f>
        <v>20.41031362340399</v>
      </c>
      <c r="H28" s="39">
        <f>+H27/$H$27*100</f>
        <v>100</v>
      </c>
      <c r="I28" s="42">
        <f>+I27/$H$27*100</f>
        <v>6.403163489270621</v>
      </c>
      <c r="J28" s="42">
        <f>+J27/$H$27*100</f>
        <v>93.59683651072937</v>
      </c>
      <c r="K28" s="35">
        <f>K27/J27*100</f>
        <v>37.81081028702107</v>
      </c>
      <c r="L28" s="35">
        <f>L27/J27*100</f>
        <v>48.359464330704085</v>
      </c>
      <c r="M28" s="36">
        <f>M27/J27*100</f>
        <v>13.829725382274848</v>
      </c>
    </row>
    <row r="29" spans="1:13" ht="15" customHeight="1">
      <c r="A29" s="69" t="s">
        <v>17</v>
      </c>
      <c r="B29" s="43">
        <f aca="true" t="shared" si="4" ref="B29:M29">+B27/B32*100</f>
        <v>97.64640757425364</v>
      </c>
      <c r="C29" s="34">
        <f t="shared" si="4"/>
        <v>323.1220657276995</v>
      </c>
      <c r="D29" s="34">
        <f t="shared" si="4"/>
        <v>93.91881403290904</v>
      </c>
      <c r="E29" s="34">
        <f t="shared" si="4"/>
        <v>82.46795059415794</v>
      </c>
      <c r="F29" s="34">
        <f t="shared" si="4"/>
        <v>95.45249039258533</v>
      </c>
      <c r="G29" s="44">
        <f t="shared" si="4"/>
        <v>124.8767538869928</v>
      </c>
      <c r="H29" s="38">
        <f t="shared" si="4"/>
        <v>98.54494753588475</v>
      </c>
      <c r="I29" s="38">
        <f t="shared" si="4"/>
        <v>228.03617571059434</v>
      </c>
      <c r="J29" s="38">
        <f t="shared" si="4"/>
        <v>94.85982167478628</v>
      </c>
      <c r="K29" s="38">
        <f t="shared" si="4"/>
        <v>84.59804006590929</v>
      </c>
      <c r="L29" s="38">
        <f t="shared" si="4"/>
        <v>100.0842291031606</v>
      </c>
      <c r="M29" s="45">
        <f t="shared" si="4"/>
        <v>111.48258084674269</v>
      </c>
    </row>
    <row r="30" spans="1:13" ht="15" customHeight="1">
      <c r="A30" s="69" t="s">
        <v>18</v>
      </c>
      <c r="B30" s="43">
        <f aca="true" t="shared" si="5" ref="B30:M30">+B27/B7</f>
        <v>1.3410669812557348</v>
      </c>
      <c r="C30" s="34">
        <f t="shared" si="5"/>
        <v>0.1884196837998768</v>
      </c>
      <c r="D30" s="34">
        <f t="shared" si="5"/>
        <v>2.056683946630407</v>
      </c>
      <c r="E30" s="34">
        <f t="shared" si="5"/>
        <v>0.8701667696108709</v>
      </c>
      <c r="F30" s="34">
        <f t="shared" si="5"/>
        <v>3.844461305007587</v>
      </c>
      <c r="G30" s="44">
        <f t="shared" si="5"/>
        <v>13.10212201591512</v>
      </c>
      <c r="H30" s="38">
        <f t="shared" si="5"/>
        <v>1.0571642248983661</v>
      </c>
      <c r="I30" s="38">
        <f t="shared" si="5"/>
        <v>0.1577865188628643</v>
      </c>
      <c r="J30" s="38">
        <f t="shared" si="5"/>
        <v>1.7329056958624396</v>
      </c>
      <c r="K30" s="38">
        <f t="shared" si="5"/>
        <v>0.8507020144763233</v>
      </c>
      <c r="L30" s="38">
        <f t="shared" si="5"/>
        <v>3.99248</v>
      </c>
      <c r="M30" s="45">
        <f t="shared" si="5"/>
        <v>12.054054054054054</v>
      </c>
    </row>
    <row r="31" spans="1:13" ht="13.5" customHeight="1">
      <c r="A31" s="75"/>
      <c r="B31" s="28"/>
      <c r="C31" s="29"/>
      <c r="D31" s="29"/>
      <c r="E31" s="29"/>
      <c r="F31" s="29"/>
      <c r="G31" s="30"/>
      <c r="H31" s="39"/>
      <c r="I31" s="32"/>
      <c r="J31" s="32"/>
      <c r="K31" s="32"/>
      <c r="L31" s="32"/>
      <c r="M31" s="33"/>
    </row>
    <row r="32" spans="1:13" ht="15" customHeight="1">
      <c r="A32" s="76" t="s">
        <v>47</v>
      </c>
      <c r="B32" s="28">
        <v>52388</v>
      </c>
      <c r="C32" s="29">
        <v>852</v>
      </c>
      <c r="D32" s="29">
        <v>51536</v>
      </c>
      <c r="E32" s="29">
        <v>17083</v>
      </c>
      <c r="F32" s="29">
        <v>26542</v>
      </c>
      <c r="G32" s="30">
        <v>7911</v>
      </c>
      <c r="H32" s="39">
        <v>55943</v>
      </c>
      <c r="I32" s="32">
        <v>1548</v>
      </c>
      <c r="J32" s="32">
        <v>54395</v>
      </c>
      <c r="K32" s="32">
        <v>23062</v>
      </c>
      <c r="L32" s="32">
        <v>24932</v>
      </c>
      <c r="M32" s="33">
        <v>6401</v>
      </c>
    </row>
    <row r="33" spans="1:13" ht="15" customHeight="1">
      <c r="A33" s="69" t="s">
        <v>13</v>
      </c>
      <c r="B33" s="28">
        <f>+B32/$B$32*100</f>
        <v>100</v>
      </c>
      <c r="C33" s="34">
        <f>+C32/$B$32*100</f>
        <v>1.6263266396884783</v>
      </c>
      <c r="D33" s="34">
        <f>+D32/$B$32*100</f>
        <v>98.37367336031151</v>
      </c>
      <c r="E33" s="35">
        <f>E32/D32*100</f>
        <v>33.147702576839485</v>
      </c>
      <c r="F33" s="35">
        <f>F32/D32*100</f>
        <v>51.50186277553554</v>
      </c>
      <c r="G33" s="36">
        <f>G32/D32*100</f>
        <v>15.350434647624962</v>
      </c>
      <c r="H33" s="39">
        <f>+H32/$H$32*100</f>
        <v>100</v>
      </c>
      <c r="I33" s="42">
        <f>+I32/$H$32*100</f>
        <v>2.7671022290545735</v>
      </c>
      <c r="J33" s="42">
        <f>+J32/$H$32*100</f>
        <v>97.23289777094543</v>
      </c>
      <c r="K33" s="35">
        <f>K32/J32*100</f>
        <v>42.397279161687656</v>
      </c>
      <c r="L33" s="35">
        <f>L32/J32*100</f>
        <v>45.835095137420716</v>
      </c>
      <c r="M33" s="36">
        <f>M32/J32*100</f>
        <v>11.767625700891626</v>
      </c>
    </row>
    <row r="34" spans="1:13" ht="15" customHeight="1">
      <c r="A34" s="69" t="s">
        <v>18</v>
      </c>
      <c r="B34" s="43">
        <f aca="true" t="shared" si="6" ref="B34:M34">+B32/B7</f>
        <v>1.3733910079958054</v>
      </c>
      <c r="C34" s="34">
        <f t="shared" si="6"/>
        <v>0.05831223051125864</v>
      </c>
      <c r="D34" s="34">
        <f t="shared" si="6"/>
        <v>2.1898529786691596</v>
      </c>
      <c r="E34" s="34">
        <f t="shared" si="6"/>
        <v>1.0551575046324893</v>
      </c>
      <c r="F34" s="34">
        <f t="shared" si="6"/>
        <v>4.027617602427921</v>
      </c>
      <c r="G34" s="44">
        <f t="shared" si="6"/>
        <v>10.492042440318302</v>
      </c>
      <c r="H34" s="38">
        <f t="shared" si="6"/>
        <v>1.0727736442433076</v>
      </c>
      <c r="I34" s="38">
        <f t="shared" si="6"/>
        <v>0.06919363490076882</v>
      </c>
      <c r="J34" s="38">
        <f t="shared" si="6"/>
        <v>1.826806824288017</v>
      </c>
      <c r="K34" s="38">
        <f t="shared" si="6"/>
        <v>1.0055812331036889</v>
      </c>
      <c r="L34" s="38">
        <f t="shared" si="6"/>
        <v>3.98912</v>
      </c>
      <c r="M34" s="45">
        <f t="shared" si="6"/>
        <v>10.8125</v>
      </c>
    </row>
    <row r="35" spans="1:13" ht="15" customHeight="1">
      <c r="A35" s="78"/>
      <c r="B35" s="40"/>
      <c r="G35" s="41"/>
      <c r="H35" s="39"/>
      <c r="I35" s="32"/>
      <c r="J35" s="32"/>
      <c r="K35" s="32"/>
      <c r="L35" s="32"/>
      <c r="M35" s="33"/>
    </row>
    <row r="36" spans="1:13" ht="15" customHeight="1">
      <c r="A36" s="81" t="s">
        <v>87</v>
      </c>
      <c r="B36" s="28">
        <v>2609</v>
      </c>
      <c r="C36" s="29">
        <v>656</v>
      </c>
      <c r="D36" s="29">
        <v>1953</v>
      </c>
      <c r="E36" s="29">
        <v>1017</v>
      </c>
      <c r="F36" s="29">
        <v>767</v>
      </c>
      <c r="G36" s="30">
        <v>169</v>
      </c>
      <c r="H36" s="39">
        <v>3895</v>
      </c>
      <c r="I36" s="32">
        <v>1159</v>
      </c>
      <c r="J36" s="32">
        <v>2736</v>
      </c>
      <c r="K36" s="32">
        <v>1676</v>
      </c>
      <c r="L36" s="32">
        <v>902</v>
      </c>
      <c r="M36" s="33">
        <v>158</v>
      </c>
    </row>
    <row r="37" spans="1:13" ht="15" customHeight="1">
      <c r="A37" s="69" t="s">
        <v>13</v>
      </c>
      <c r="B37" s="50">
        <f>+B36/$B$36*100</f>
        <v>100</v>
      </c>
      <c r="C37" s="34">
        <f>+C36/$B$36*100</f>
        <v>25.143733231123033</v>
      </c>
      <c r="D37" s="34">
        <f>+D36/$B$36*100</f>
        <v>74.85626676887696</v>
      </c>
      <c r="E37" s="35">
        <f>E36/D36*100</f>
        <v>52.07373271889401</v>
      </c>
      <c r="F37" s="35">
        <f>F36/D36*100</f>
        <v>39.27291346646186</v>
      </c>
      <c r="G37" s="36">
        <f>G36/D36*100</f>
        <v>8.653353814644136</v>
      </c>
      <c r="H37" s="51">
        <f>+H36/$H$36*100</f>
        <v>100</v>
      </c>
      <c r="I37" s="42">
        <f>+I36/$H$36*100</f>
        <v>29.756097560975608</v>
      </c>
      <c r="J37" s="42">
        <f>+J36/$H$36*100</f>
        <v>70.24390243902438</v>
      </c>
      <c r="K37" s="35">
        <f>K36/J36*100</f>
        <v>61.25730994152047</v>
      </c>
      <c r="L37" s="35">
        <f>L36/J36*100</f>
        <v>32.96783625730994</v>
      </c>
      <c r="M37" s="36">
        <f>M36/J36*100</f>
        <v>5.7748538011695905</v>
      </c>
    </row>
    <row r="38" spans="1:13" ht="15" customHeight="1">
      <c r="A38" s="69" t="s">
        <v>19</v>
      </c>
      <c r="B38" s="43">
        <f aca="true" t="shared" si="7" ref="B38:M38">+B36/B32*100</f>
        <v>4.98014812552493</v>
      </c>
      <c r="C38" s="34">
        <f t="shared" si="7"/>
        <v>76.99530516431925</v>
      </c>
      <c r="D38" s="34">
        <f t="shared" si="7"/>
        <v>3.789583980130394</v>
      </c>
      <c r="E38" s="34">
        <f t="shared" si="7"/>
        <v>5.953286893402798</v>
      </c>
      <c r="F38" s="34">
        <f t="shared" si="7"/>
        <v>2.889759626252731</v>
      </c>
      <c r="G38" s="44">
        <f t="shared" si="7"/>
        <v>2.136265958791556</v>
      </c>
      <c r="H38" s="38">
        <f t="shared" si="7"/>
        <v>6.962443916128917</v>
      </c>
      <c r="I38" s="38">
        <f t="shared" si="7"/>
        <v>74.87080103359173</v>
      </c>
      <c r="J38" s="38">
        <f t="shared" si="7"/>
        <v>5.029874069307841</v>
      </c>
      <c r="K38" s="38">
        <f t="shared" si="7"/>
        <v>7.267366230162171</v>
      </c>
      <c r="L38" s="38">
        <f t="shared" si="7"/>
        <v>3.6178405262313493</v>
      </c>
      <c r="M38" s="45">
        <f t="shared" si="7"/>
        <v>2.468364318075301</v>
      </c>
    </row>
    <row r="39" spans="1:13" ht="15" customHeight="1">
      <c r="A39" s="69" t="s">
        <v>18</v>
      </c>
      <c r="B39" s="43">
        <f aca="true" t="shared" si="8" ref="B39:M39">+B36/B7</f>
        <v>0.06839690654083104</v>
      </c>
      <c r="C39" s="34">
        <f t="shared" si="8"/>
        <v>0.04489767983026487</v>
      </c>
      <c r="D39" s="34">
        <f t="shared" si="8"/>
        <v>0.08298631766805473</v>
      </c>
      <c r="E39" s="34">
        <f t="shared" si="8"/>
        <v>0.062816553428042</v>
      </c>
      <c r="F39" s="34">
        <f t="shared" si="8"/>
        <v>0.11638846737481032</v>
      </c>
      <c r="G39" s="44">
        <f t="shared" si="8"/>
        <v>0.22413793103448276</v>
      </c>
      <c r="H39" s="38">
        <f t="shared" si="8"/>
        <v>0.07469126332745263</v>
      </c>
      <c r="I39" s="38">
        <f t="shared" si="8"/>
        <v>0.05180582871446451</v>
      </c>
      <c r="J39" s="38">
        <f t="shared" si="8"/>
        <v>0.09188608275120903</v>
      </c>
      <c r="K39" s="38">
        <f t="shared" si="8"/>
        <v>0.07307927095142583</v>
      </c>
      <c r="L39" s="38">
        <f t="shared" si="8"/>
        <v>0.14432</v>
      </c>
      <c r="M39" s="45">
        <f t="shared" si="8"/>
        <v>0.2668918918918919</v>
      </c>
    </row>
    <row r="40" spans="1:13" ht="15" customHeight="1">
      <c r="A40" s="80"/>
      <c r="B40" s="28"/>
      <c r="C40" s="29"/>
      <c r="D40" s="29"/>
      <c r="E40" s="29"/>
      <c r="F40" s="29"/>
      <c r="G40" s="30"/>
      <c r="H40" s="39"/>
      <c r="I40" s="32"/>
      <c r="J40" s="32"/>
      <c r="K40" s="32"/>
      <c r="L40" s="32"/>
      <c r="M40" s="33"/>
    </row>
    <row r="41" spans="1:13" ht="15" customHeight="1">
      <c r="A41" s="79" t="s">
        <v>48</v>
      </c>
      <c r="B41" s="28">
        <v>46085</v>
      </c>
      <c r="C41" s="29">
        <v>14</v>
      </c>
      <c r="D41" s="29">
        <v>46071</v>
      </c>
      <c r="E41" s="29">
        <v>15175</v>
      </c>
      <c r="F41" s="29">
        <v>23985</v>
      </c>
      <c r="G41" s="30">
        <v>6911</v>
      </c>
      <c r="H41" s="39">
        <v>47515</v>
      </c>
      <c r="I41" s="32">
        <v>20</v>
      </c>
      <c r="J41" s="32">
        <v>47495</v>
      </c>
      <c r="K41" s="32">
        <v>19813</v>
      </c>
      <c r="L41" s="32">
        <v>22004</v>
      </c>
      <c r="M41" s="33">
        <v>5678</v>
      </c>
    </row>
    <row r="42" spans="1:13" ht="15" customHeight="1">
      <c r="A42" s="69" t="s">
        <v>13</v>
      </c>
      <c r="B42" s="28">
        <f>+B41/$B$41*100</f>
        <v>100</v>
      </c>
      <c r="C42" s="34">
        <f>+C41/$B$41*100</f>
        <v>0.030378648150157315</v>
      </c>
      <c r="D42" s="34">
        <f>+D41/$B$41*100</f>
        <v>99.96962135184985</v>
      </c>
      <c r="E42" s="35">
        <f>E41/D41*100</f>
        <v>32.93829089883007</v>
      </c>
      <c r="F42" s="35">
        <f>F41/D41*100</f>
        <v>52.0609494041805</v>
      </c>
      <c r="G42" s="36">
        <f>G41/D41*100</f>
        <v>15.00075969698943</v>
      </c>
      <c r="H42" s="39">
        <f>+H41/$H$41*100</f>
        <v>100</v>
      </c>
      <c r="I42" s="42">
        <f>+I41/$H$41*100</f>
        <v>0.042091970956540034</v>
      </c>
      <c r="J42" s="42">
        <f>+J41/$H$41*100</f>
        <v>99.95790802904347</v>
      </c>
      <c r="K42" s="35">
        <f>K41/J41*100</f>
        <v>41.71597010211601</v>
      </c>
      <c r="L42" s="35">
        <f>L41/J41*100</f>
        <v>46.32908727234445</v>
      </c>
      <c r="M42" s="36">
        <f>M41/J41*100</f>
        <v>11.95494262553953</v>
      </c>
    </row>
    <row r="43" spans="1:13" ht="15" customHeight="1">
      <c r="A43" s="69" t="s">
        <v>17</v>
      </c>
      <c r="B43" s="43">
        <f aca="true" t="shared" si="9" ref="B43:M43">+B41/B32*100</f>
        <v>87.96861876765672</v>
      </c>
      <c r="C43" s="34">
        <f t="shared" si="9"/>
        <v>1.643192488262911</v>
      </c>
      <c r="D43" s="34">
        <f t="shared" si="9"/>
        <v>89.39576218565662</v>
      </c>
      <c r="E43" s="34">
        <f t="shared" si="9"/>
        <v>88.83100158051865</v>
      </c>
      <c r="F43" s="34">
        <f t="shared" si="9"/>
        <v>90.36621204129305</v>
      </c>
      <c r="G43" s="44">
        <f t="shared" si="9"/>
        <v>87.35937302490203</v>
      </c>
      <c r="H43" s="38">
        <f t="shared" si="9"/>
        <v>84.934665641814</v>
      </c>
      <c r="I43" s="38">
        <f t="shared" si="9"/>
        <v>1.2919896640826873</v>
      </c>
      <c r="J43" s="38">
        <f t="shared" si="9"/>
        <v>87.31501057082453</v>
      </c>
      <c r="K43" s="38">
        <f t="shared" si="9"/>
        <v>85.91188968866533</v>
      </c>
      <c r="L43" s="38">
        <f t="shared" si="9"/>
        <v>88.25605647360821</v>
      </c>
      <c r="M43" s="45">
        <f t="shared" si="9"/>
        <v>88.70488986095923</v>
      </c>
    </row>
    <row r="44" spans="1:13" ht="15" customHeight="1">
      <c r="A44" s="74" t="s">
        <v>18</v>
      </c>
      <c r="B44" s="52">
        <f aca="true" t="shared" si="10" ref="B44:M44">+B41/B7</f>
        <v>1.2081531000131078</v>
      </c>
      <c r="C44" s="53">
        <f t="shared" si="10"/>
        <v>0.0009581821914995552</v>
      </c>
      <c r="D44" s="53">
        <f t="shared" si="10"/>
        <v>1.9576357610265998</v>
      </c>
      <c r="E44" s="53">
        <f t="shared" si="10"/>
        <v>0.9373069796170476</v>
      </c>
      <c r="F44" s="53">
        <f t="shared" si="10"/>
        <v>3.639605462822458</v>
      </c>
      <c r="G44" s="54">
        <f t="shared" si="10"/>
        <v>9.1657824933687</v>
      </c>
      <c r="H44" s="55">
        <f t="shared" si="10"/>
        <v>0.9111567078315563</v>
      </c>
      <c r="I44" s="55">
        <f t="shared" si="10"/>
        <v>0.0008939746111210441</v>
      </c>
      <c r="J44" s="55">
        <f t="shared" si="10"/>
        <v>1.5950765717356261</v>
      </c>
      <c r="K44" s="55">
        <f t="shared" si="10"/>
        <v>0.8639138397139619</v>
      </c>
      <c r="L44" s="55">
        <f t="shared" si="10"/>
        <v>3.52064</v>
      </c>
      <c r="M44" s="56">
        <f t="shared" si="10"/>
        <v>9.591216216216216</v>
      </c>
    </row>
    <row r="45" spans="1:13" ht="15" customHeight="1">
      <c r="A45" s="117" t="s">
        <v>45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</row>
    <row r="46" spans="1:13" ht="15" customHeight="1">
      <c r="A46" s="81" t="s">
        <v>20</v>
      </c>
      <c r="B46" s="57"/>
      <c r="C46" s="58"/>
      <c r="D46" s="29">
        <v>81138</v>
      </c>
      <c r="E46" s="29">
        <v>28676</v>
      </c>
      <c r="F46" s="29">
        <v>41086</v>
      </c>
      <c r="G46" s="30">
        <v>11376</v>
      </c>
      <c r="H46" s="59"/>
      <c r="I46" s="60"/>
      <c r="J46" s="32">
        <v>92098</v>
      </c>
      <c r="K46" s="32">
        <v>39478</v>
      </c>
      <c r="L46" s="32">
        <v>41866</v>
      </c>
      <c r="M46" s="33">
        <v>10754</v>
      </c>
    </row>
    <row r="47" spans="1:13" ht="15" customHeight="1">
      <c r="A47" s="69" t="s">
        <v>9</v>
      </c>
      <c r="B47" s="57"/>
      <c r="C47" s="58"/>
      <c r="D47" s="29">
        <f>+D46/$D$46*100</f>
        <v>100</v>
      </c>
      <c r="E47" s="35">
        <f>E46/D46*100</f>
        <v>35.34225640267199</v>
      </c>
      <c r="F47" s="35">
        <f>F46/D46*100</f>
        <v>50.637186028741155</v>
      </c>
      <c r="G47" s="36">
        <f>G46/D46*100</f>
        <v>14.020557568586852</v>
      </c>
      <c r="H47" s="59"/>
      <c r="I47" s="60"/>
      <c r="J47" s="32">
        <v>100</v>
      </c>
      <c r="K47" s="35">
        <f>K46/J46*100</f>
        <v>42.86520879932246</v>
      </c>
      <c r="L47" s="35">
        <f>L46/J46*100</f>
        <v>45.45809898151968</v>
      </c>
      <c r="M47" s="36">
        <f>M46/J46*100</f>
        <v>11.676692219157854</v>
      </c>
    </row>
    <row r="48" spans="1:13" ht="15" customHeight="1">
      <c r="A48" s="80"/>
      <c r="B48" s="61"/>
      <c r="C48" s="62"/>
      <c r="D48" s="29"/>
      <c r="E48" s="29"/>
      <c r="F48" s="29"/>
      <c r="G48" s="30"/>
      <c r="H48" s="39"/>
      <c r="I48" s="32"/>
      <c r="J48" s="32"/>
      <c r="K48" s="32"/>
      <c r="L48" s="32"/>
      <c r="M48" s="33"/>
    </row>
    <row r="49" spans="1:13" ht="15" customHeight="1">
      <c r="A49" s="81" t="s">
        <v>55</v>
      </c>
      <c r="B49" s="63"/>
      <c r="C49" s="64"/>
      <c r="D49" s="99">
        <v>180.4</v>
      </c>
      <c r="E49" s="99">
        <v>193.5</v>
      </c>
      <c r="F49" s="99">
        <v>175.3</v>
      </c>
      <c r="G49" s="100">
        <v>168.8</v>
      </c>
      <c r="H49" s="101"/>
      <c r="I49" s="102"/>
      <c r="J49" s="103">
        <v>197.65</v>
      </c>
      <c r="K49" s="103">
        <v>203.42</v>
      </c>
      <c r="L49" s="103">
        <v>193.54</v>
      </c>
      <c r="M49" s="104">
        <v>193.53</v>
      </c>
    </row>
    <row r="50" spans="1:13" ht="12" customHeight="1">
      <c r="A50" s="82"/>
      <c r="B50" s="61"/>
      <c r="C50" s="62"/>
      <c r="G50" s="41"/>
      <c r="H50" s="39"/>
      <c r="I50" s="32"/>
      <c r="J50" s="32"/>
      <c r="K50" s="32"/>
      <c r="L50" s="32"/>
      <c r="M50" s="33"/>
    </row>
    <row r="51" spans="1:13" ht="15" customHeight="1">
      <c r="A51" s="81" t="s">
        <v>21</v>
      </c>
      <c r="B51" s="28"/>
      <c r="C51" s="29"/>
      <c r="D51" s="29"/>
      <c r="E51" s="29"/>
      <c r="F51" s="29"/>
      <c r="G51" s="30"/>
      <c r="H51" s="39"/>
      <c r="I51" s="32"/>
      <c r="J51" s="32"/>
      <c r="K51" s="32"/>
      <c r="L51" s="32"/>
      <c r="M51" s="33"/>
    </row>
    <row r="52" spans="1:13" ht="15" customHeight="1">
      <c r="A52" s="69" t="s">
        <v>73</v>
      </c>
      <c r="B52" s="57"/>
      <c r="C52" s="58"/>
      <c r="D52" s="29">
        <v>15360</v>
      </c>
      <c r="E52" s="29">
        <v>10034</v>
      </c>
      <c r="F52" s="29">
        <v>4772</v>
      </c>
      <c r="G52" s="30">
        <v>554</v>
      </c>
      <c r="H52" s="59"/>
      <c r="I52" s="60"/>
      <c r="J52" s="32">
        <v>22494</v>
      </c>
      <c r="K52" s="32">
        <v>17008</v>
      </c>
      <c r="L52" s="32">
        <v>5022</v>
      </c>
      <c r="M52" s="33">
        <v>464</v>
      </c>
    </row>
    <row r="53" spans="1:13" ht="15" customHeight="1">
      <c r="A53" s="69" t="s">
        <v>74</v>
      </c>
      <c r="B53" s="57"/>
      <c r="C53" s="58"/>
      <c r="D53" s="34">
        <f>+D52/D7*100</f>
        <v>65.26727288178805</v>
      </c>
      <c r="E53" s="34">
        <f>+E52/E7*100</f>
        <v>61.97652872143299</v>
      </c>
      <c r="F53" s="34">
        <f>+F52/F7*100</f>
        <v>72.41274658573596</v>
      </c>
      <c r="G53" s="44">
        <f>+G52/G7*100</f>
        <v>73.47480106100795</v>
      </c>
      <c r="H53" s="59"/>
      <c r="I53" s="60"/>
      <c r="J53" s="38">
        <f>+J52/J7*100</f>
        <v>75.54406233207953</v>
      </c>
      <c r="K53" s="38">
        <f>+K52/K7*100</f>
        <v>74.16063486526554</v>
      </c>
      <c r="L53" s="38">
        <f>+L52/L7*100</f>
        <v>80.352</v>
      </c>
      <c r="M53" s="45">
        <f>+M52/M7*100</f>
        <v>78.37837837837837</v>
      </c>
    </row>
    <row r="54" spans="1:13" ht="15" customHeight="1">
      <c r="A54" s="69" t="s">
        <v>75</v>
      </c>
      <c r="B54" s="57"/>
      <c r="C54" s="58"/>
      <c r="D54" s="29">
        <v>19180</v>
      </c>
      <c r="E54" s="29">
        <v>6736</v>
      </c>
      <c r="F54" s="29">
        <v>9702</v>
      </c>
      <c r="G54" s="30">
        <v>2742</v>
      </c>
      <c r="H54" s="59"/>
      <c r="I54" s="60"/>
      <c r="J54" s="32">
        <v>31964</v>
      </c>
      <c r="K54" s="32">
        <v>13496</v>
      </c>
      <c r="L54" s="32">
        <v>14746</v>
      </c>
      <c r="M54" s="33">
        <v>3722</v>
      </c>
    </row>
    <row r="55" spans="1:13" ht="15" customHeight="1">
      <c r="A55" s="69" t="s">
        <v>76</v>
      </c>
      <c r="B55" s="57"/>
      <c r="C55" s="58"/>
      <c r="D55" s="34">
        <f>+D54/D41*100</f>
        <v>41.631395020728874</v>
      </c>
      <c r="E55" s="34">
        <f>+E54/E41*100</f>
        <v>44.38879736408567</v>
      </c>
      <c r="F55" s="34">
        <f>+F54/F41*100</f>
        <v>40.450281425891184</v>
      </c>
      <c r="G55" s="44">
        <f>+G54/G41*100</f>
        <v>39.67587903342498</v>
      </c>
      <c r="H55" s="59"/>
      <c r="I55" s="60"/>
      <c r="J55" s="38">
        <f>+J54/J41*100</f>
        <v>67.29971575955364</v>
      </c>
      <c r="K55" s="38">
        <f>+K54/K41*100</f>
        <v>68.11689294907384</v>
      </c>
      <c r="L55" s="38">
        <f>+L54/L41*100</f>
        <v>67.01508816578804</v>
      </c>
      <c r="M55" s="45">
        <f>+M54/M41*100</f>
        <v>65.55125044029589</v>
      </c>
    </row>
    <row r="56" spans="1:13" ht="13.5" customHeight="1">
      <c r="A56" s="69"/>
      <c r="B56" s="61"/>
      <c r="C56" s="62"/>
      <c r="D56" s="34"/>
      <c r="E56" s="34"/>
      <c r="F56" s="34"/>
      <c r="G56" s="44"/>
      <c r="H56" s="39"/>
      <c r="I56" s="32"/>
      <c r="J56" s="32"/>
      <c r="K56" s="32"/>
      <c r="L56" s="32"/>
      <c r="M56" s="33"/>
    </row>
    <row r="57" spans="1:13" ht="15" customHeight="1">
      <c r="A57" s="81" t="s">
        <v>88</v>
      </c>
      <c r="B57" s="40"/>
      <c r="G57" s="41"/>
      <c r="H57" s="39"/>
      <c r="I57" s="32"/>
      <c r="J57" s="32"/>
      <c r="K57" s="32"/>
      <c r="L57" s="32"/>
      <c r="M57" s="33"/>
    </row>
    <row r="58" spans="1:13" ht="15" customHeight="1">
      <c r="A58" s="83" t="s">
        <v>37</v>
      </c>
      <c r="B58" s="40"/>
      <c r="G58" s="41"/>
      <c r="H58" s="39"/>
      <c r="I58" s="32"/>
      <c r="J58" s="32"/>
      <c r="K58" s="32"/>
      <c r="L58" s="32"/>
      <c r="M58" s="33"/>
    </row>
    <row r="59" spans="1:13" ht="15" customHeight="1">
      <c r="A59" s="69" t="s">
        <v>73</v>
      </c>
      <c r="B59" s="28">
        <v>16409</v>
      </c>
      <c r="C59" s="29">
        <v>1932</v>
      </c>
      <c r="D59" s="29">
        <v>14477</v>
      </c>
      <c r="E59" s="29">
        <v>8571</v>
      </c>
      <c r="F59" s="29">
        <v>5279</v>
      </c>
      <c r="G59" s="30">
        <v>627</v>
      </c>
      <c r="H59" s="39">
        <v>26753</v>
      </c>
      <c r="I59" s="32">
        <v>5862</v>
      </c>
      <c r="J59" s="32">
        <v>20891</v>
      </c>
      <c r="K59" s="32">
        <v>15050</v>
      </c>
      <c r="L59" s="32">
        <v>5324</v>
      </c>
      <c r="M59" s="33">
        <v>517</v>
      </c>
    </row>
    <row r="60" spans="1:13" ht="15" customHeight="1">
      <c r="A60" s="69" t="s">
        <v>68</v>
      </c>
      <c r="B60" s="43">
        <f aca="true" t="shared" si="11" ref="B60:M60">+B59/B7*100</f>
        <v>43.01743347751999</v>
      </c>
      <c r="C60" s="34">
        <f t="shared" si="11"/>
        <v>13.22291424269386</v>
      </c>
      <c r="D60" s="34">
        <f t="shared" si="11"/>
        <v>61.51525452536756</v>
      </c>
      <c r="E60" s="34">
        <f t="shared" si="11"/>
        <v>52.940086473131565</v>
      </c>
      <c r="F60" s="34">
        <f t="shared" si="11"/>
        <v>80.10622154779969</v>
      </c>
      <c r="G60" s="44">
        <f t="shared" si="11"/>
        <v>83.15649867374006</v>
      </c>
      <c r="H60" s="38">
        <f t="shared" si="11"/>
        <v>51.30206335813454</v>
      </c>
      <c r="I60" s="38">
        <f t="shared" si="11"/>
        <v>26.202395851957803</v>
      </c>
      <c r="J60" s="38">
        <f t="shared" si="11"/>
        <v>70.16053197205804</v>
      </c>
      <c r="K60" s="38">
        <f t="shared" si="11"/>
        <v>65.62309235196652</v>
      </c>
      <c r="L60" s="38">
        <f t="shared" si="11"/>
        <v>85.184</v>
      </c>
      <c r="M60" s="45">
        <f t="shared" si="11"/>
        <v>87.33108108108108</v>
      </c>
    </row>
    <row r="61" spans="1:13" ht="15" customHeight="1">
      <c r="A61" s="69" t="s">
        <v>77</v>
      </c>
      <c r="B61" s="28">
        <v>45448</v>
      </c>
      <c r="C61" s="29">
        <v>3508</v>
      </c>
      <c r="D61" s="29">
        <v>41940</v>
      </c>
      <c r="E61" s="29">
        <v>19716</v>
      </c>
      <c r="F61" s="29">
        <v>18773</v>
      </c>
      <c r="G61" s="30">
        <v>3451</v>
      </c>
      <c r="H61" s="39">
        <v>78365</v>
      </c>
      <c r="I61" s="32">
        <v>11617</v>
      </c>
      <c r="J61" s="32">
        <v>66748</v>
      </c>
      <c r="K61" s="32">
        <v>40469</v>
      </c>
      <c r="L61" s="32">
        <v>23025</v>
      </c>
      <c r="M61" s="33">
        <v>3254</v>
      </c>
    </row>
    <row r="62" spans="1:13" ht="15" customHeight="1">
      <c r="A62" s="69" t="s">
        <v>67</v>
      </c>
      <c r="B62" s="28">
        <f>+B61/$B$61*100</f>
        <v>100</v>
      </c>
      <c r="C62" s="34">
        <f>+C61/$B$61*100</f>
        <v>7.718711494455202</v>
      </c>
      <c r="D62" s="34">
        <f>+D61/$B$61*100</f>
        <v>92.28128850554481</v>
      </c>
      <c r="E62" s="35">
        <f>E61/D61*100</f>
        <v>47.010014306151646</v>
      </c>
      <c r="F62" s="35">
        <f>F61/D61*100</f>
        <v>44.76156413924654</v>
      </c>
      <c r="G62" s="36">
        <f>G61/D61*100</f>
        <v>8.228421554601812</v>
      </c>
      <c r="H62" s="37">
        <f>+H61/$H$61*100</f>
        <v>100</v>
      </c>
      <c r="I62" s="38">
        <f>+I61/$H$61*100</f>
        <v>14.824219996171761</v>
      </c>
      <c r="J62" s="38">
        <f>+J61/$H$61*100</f>
        <v>85.17578000382824</v>
      </c>
      <c r="K62" s="35">
        <f>K61/J61*100</f>
        <v>60.62953197099539</v>
      </c>
      <c r="L62" s="35">
        <f>L61/J61*100</f>
        <v>34.49541559297657</v>
      </c>
      <c r="M62" s="36">
        <f>M61/J61*100</f>
        <v>4.875052436028046</v>
      </c>
    </row>
    <row r="63" spans="1:13" ht="19.5" customHeight="1">
      <c r="A63" s="69" t="s">
        <v>78</v>
      </c>
      <c r="B63" s="43">
        <f aca="true" t="shared" si="12" ref="B63:M63">+B61/B7</f>
        <v>1.1914536636518547</v>
      </c>
      <c r="C63" s="34">
        <f t="shared" si="12"/>
        <v>0.24009308055574566</v>
      </c>
      <c r="D63" s="34">
        <f t="shared" si="12"/>
        <v>1.782102490014447</v>
      </c>
      <c r="E63" s="34">
        <f t="shared" si="12"/>
        <v>1.2177887584928968</v>
      </c>
      <c r="F63" s="34">
        <f t="shared" si="12"/>
        <v>2.848710166919575</v>
      </c>
      <c r="G63" s="44">
        <f t="shared" si="12"/>
        <v>4.576923076923077</v>
      </c>
      <c r="H63" s="38">
        <f t="shared" si="12"/>
        <v>1.5027421952903275</v>
      </c>
      <c r="I63" s="38">
        <f t="shared" si="12"/>
        <v>0.5192651528696585</v>
      </c>
      <c r="J63" s="38">
        <f t="shared" si="12"/>
        <v>2.241671144545943</v>
      </c>
      <c r="K63" s="38">
        <f t="shared" si="12"/>
        <v>1.7645853318217493</v>
      </c>
      <c r="L63" s="38">
        <f t="shared" si="12"/>
        <v>3.684</v>
      </c>
      <c r="M63" s="45">
        <f t="shared" si="12"/>
        <v>5.496621621621622</v>
      </c>
    </row>
    <row r="64" spans="1:13" ht="19.5" customHeight="1">
      <c r="A64" s="79" t="s">
        <v>70</v>
      </c>
      <c r="B64" s="40"/>
      <c r="G64" s="41"/>
      <c r="H64" s="39"/>
      <c r="I64" s="32"/>
      <c r="J64" s="32"/>
      <c r="K64" s="32"/>
      <c r="L64" s="32"/>
      <c r="M64" s="33"/>
    </row>
    <row r="65" spans="1:13" ht="15" customHeight="1">
      <c r="A65" s="69" t="s">
        <v>79</v>
      </c>
      <c r="B65" s="28">
        <v>15864</v>
      </c>
      <c r="C65" s="29">
        <v>4008</v>
      </c>
      <c r="D65" s="29">
        <v>11856</v>
      </c>
      <c r="E65" s="29">
        <v>7607</v>
      </c>
      <c r="F65" s="29">
        <v>3805</v>
      </c>
      <c r="G65" s="30">
        <v>444</v>
      </c>
      <c r="H65" s="39">
        <v>19582</v>
      </c>
      <c r="I65" s="32">
        <v>4953</v>
      </c>
      <c r="J65" s="32">
        <v>14629</v>
      </c>
      <c r="K65" s="32">
        <v>10520</v>
      </c>
      <c r="L65" s="32">
        <v>3746</v>
      </c>
      <c r="M65" s="33">
        <v>363</v>
      </c>
    </row>
    <row r="66" spans="1:13" ht="15" customHeight="1">
      <c r="A66" s="69" t="s">
        <v>68</v>
      </c>
      <c r="B66" s="43">
        <f aca="true" t="shared" si="13" ref="B66:M66">+B65/B7*100</f>
        <v>41.58867479355092</v>
      </c>
      <c r="C66" s="34">
        <f t="shared" si="13"/>
        <v>27.431387310930123</v>
      </c>
      <c r="D66" s="34">
        <f t="shared" si="13"/>
        <v>50.378176255630144</v>
      </c>
      <c r="E66" s="34">
        <f t="shared" si="13"/>
        <v>46.9857936998147</v>
      </c>
      <c r="F66" s="34">
        <f t="shared" si="13"/>
        <v>57.73899848254932</v>
      </c>
      <c r="G66" s="44">
        <f t="shared" si="13"/>
        <v>58.88594164456234</v>
      </c>
      <c r="H66" s="38">
        <f t="shared" si="13"/>
        <v>37.550816905729846</v>
      </c>
      <c r="I66" s="38">
        <f t="shared" si="13"/>
        <v>22.139281244412658</v>
      </c>
      <c r="J66" s="38">
        <f t="shared" si="13"/>
        <v>49.13017195056421</v>
      </c>
      <c r="K66" s="38">
        <f t="shared" si="13"/>
        <v>45.8707595709427</v>
      </c>
      <c r="L66" s="38">
        <f t="shared" si="13"/>
        <v>59.936</v>
      </c>
      <c r="M66" s="45">
        <f t="shared" si="13"/>
        <v>61.317567567567565</v>
      </c>
    </row>
    <row r="67" spans="1:13" ht="15" customHeight="1">
      <c r="A67" s="69" t="s">
        <v>80</v>
      </c>
      <c r="B67" s="28">
        <v>36518</v>
      </c>
      <c r="C67" s="29">
        <v>7440</v>
      </c>
      <c r="D67" s="29">
        <v>29078</v>
      </c>
      <c r="E67" s="29">
        <v>16346</v>
      </c>
      <c r="F67" s="29">
        <v>11013</v>
      </c>
      <c r="G67" s="30">
        <v>1719</v>
      </c>
      <c r="H67" s="39">
        <v>49241</v>
      </c>
      <c r="I67" s="32">
        <v>10005</v>
      </c>
      <c r="J67" s="32">
        <v>39236</v>
      </c>
      <c r="K67" s="32">
        <v>25499</v>
      </c>
      <c r="L67" s="32">
        <v>12227</v>
      </c>
      <c r="M67" s="33">
        <v>1510</v>
      </c>
    </row>
    <row r="68" spans="1:13" ht="15" customHeight="1">
      <c r="A68" s="69" t="s">
        <v>69</v>
      </c>
      <c r="B68" s="28">
        <f>+B67/$B$67*100</f>
        <v>100</v>
      </c>
      <c r="C68" s="34">
        <f>+C67/$B$67*100</f>
        <v>20.37351443123939</v>
      </c>
      <c r="D68" s="34">
        <f>+D67/$B$67*100</f>
        <v>79.62648556876061</v>
      </c>
      <c r="E68" s="35">
        <f>E67/D67*100</f>
        <v>56.21432010454639</v>
      </c>
      <c r="F68" s="35">
        <f>F67/D67*100</f>
        <v>37.873994084875164</v>
      </c>
      <c r="G68" s="36">
        <f>G67/D67*100</f>
        <v>5.911685810578445</v>
      </c>
      <c r="H68" s="37">
        <f>+H67/$H$67*100</f>
        <v>100</v>
      </c>
      <c r="I68" s="38">
        <f>+I67/$H$67*100</f>
        <v>20.318433825470645</v>
      </c>
      <c r="J68" s="38">
        <f>+J67/$H$67*100</f>
        <v>79.68156617452935</v>
      </c>
      <c r="K68" s="35">
        <f>K67/J67*100</f>
        <v>64.98878580895096</v>
      </c>
      <c r="L68" s="35">
        <f>L67/J67*100</f>
        <v>31.162707717402387</v>
      </c>
      <c r="M68" s="36">
        <f>M67/J67*100</f>
        <v>3.848506473646651</v>
      </c>
    </row>
    <row r="69" spans="1:13" ht="15" customHeight="1">
      <c r="A69" s="69" t="s">
        <v>81</v>
      </c>
      <c r="B69" s="43">
        <f aca="true" t="shared" si="14" ref="B69:M69">+B67/B7</f>
        <v>0.9573469655262813</v>
      </c>
      <c r="C69" s="34">
        <f t="shared" si="14"/>
        <v>0.5092053931969064</v>
      </c>
      <c r="D69" s="34">
        <f t="shared" si="14"/>
        <v>1.2355740630577037</v>
      </c>
      <c r="E69" s="34">
        <f t="shared" si="14"/>
        <v>1.0096355775169858</v>
      </c>
      <c r="F69" s="34">
        <f t="shared" si="14"/>
        <v>1.6711684370257966</v>
      </c>
      <c r="G69" s="44">
        <f t="shared" si="14"/>
        <v>2.279840848806366</v>
      </c>
      <c r="H69" s="38">
        <f t="shared" si="14"/>
        <v>0.9442548132239013</v>
      </c>
      <c r="I69" s="38">
        <f t="shared" si="14"/>
        <v>0.44721079921330237</v>
      </c>
      <c r="J69" s="38">
        <f t="shared" si="14"/>
        <v>1.3177055346587856</v>
      </c>
      <c r="K69" s="38">
        <f t="shared" si="14"/>
        <v>1.1118426789918898</v>
      </c>
      <c r="L69" s="38">
        <f t="shared" si="14"/>
        <v>1.95632</v>
      </c>
      <c r="M69" s="45">
        <f t="shared" si="14"/>
        <v>2.550675675675676</v>
      </c>
    </row>
    <row r="70" spans="1:13" ht="8.25" customHeight="1">
      <c r="A70" s="69"/>
      <c r="B70" s="43"/>
      <c r="C70" s="34"/>
      <c r="D70" s="34"/>
      <c r="E70" s="34"/>
      <c r="F70" s="34"/>
      <c r="G70" s="44"/>
      <c r="H70" s="38"/>
      <c r="I70" s="38"/>
      <c r="J70" s="38"/>
      <c r="K70" s="38"/>
      <c r="L70" s="38"/>
      <c r="M70" s="45"/>
    </row>
    <row r="71" spans="1:13" ht="15" customHeight="1">
      <c r="A71" s="79" t="s">
        <v>71</v>
      </c>
      <c r="B71" s="40"/>
      <c r="G71" s="41"/>
      <c r="H71" s="39"/>
      <c r="I71" s="32"/>
      <c r="J71" s="32"/>
      <c r="K71" s="32"/>
      <c r="L71" s="32"/>
      <c r="M71" s="33"/>
    </row>
    <row r="72" spans="1:13" ht="15" customHeight="1">
      <c r="A72" s="69" t="s">
        <v>79</v>
      </c>
      <c r="B72" s="28">
        <v>26617</v>
      </c>
      <c r="C72" s="29">
        <v>7824</v>
      </c>
      <c r="D72" s="29">
        <v>18793</v>
      </c>
      <c r="E72" s="29">
        <v>12690</v>
      </c>
      <c r="F72" s="29">
        <v>5457</v>
      </c>
      <c r="G72" s="30">
        <v>646</v>
      </c>
      <c r="H72" s="39">
        <v>28138</v>
      </c>
      <c r="I72" s="32">
        <v>8154</v>
      </c>
      <c r="J72" s="32">
        <v>19984</v>
      </c>
      <c r="K72" s="32">
        <v>14940</v>
      </c>
      <c r="L72" s="32">
        <v>4600</v>
      </c>
      <c r="M72" s="33">
        <v>444</v>
      </c>
    </row>
    <row r="73" spans="1:13" ht="15" customHeight="1">
      <c r="A73" s="69" t="s">
        <v>82</v>
      </c>
      <c r="B73" s="43">
        <f aca="true" t="shared" si="15" ref="B73:M73">+B72/B7*100</f>
        <v>69.77847686459562</v>
      </c>
      <c r="C73" s="34">
        <f t="shared" si="15"/>
        <v>53.54869618780371</v>
      </c>
      <c r="D73" s="34">
        <f t="shared" si="15"/>
        <v>79.85467833772414</v>
      </c>
      <c r="E73" s="34">
        <f t="shared" si="15"/>
        <v>78.38171710932674</v>
      </c>
      <c r="F73" s="34">
        <f t="shared" si="15"/>
        <v>82.8072837632777</v>
      </c>
      <c r="G73" s="44">
        <f t="shared" si="15"/>
        <v>85.6763925729443</v>
      </c>
      <c r="H73" s="38">
        <f t="shared" si="15"/>
        <v>53.95796578967554</v>
      </c>
      <c r="I73" s="38">
        <f t="shared" si="15"/>
        <v>36.44734489540497</v>
      </c>
      <c r="J73" s="38">
        <f t="shared" si="15"/>
        <v>67.11445459430414</v>
      </c>
      <c r="K73" s="38">
        <f t="shared" si="15"/>
        <v>65.14345513211825</v>
      </c>
      <c r="L73" s="38">
        <f t="shared" si="15"/>
        <v>73.6</v>
      </c>
      <c r="M73" s="45">
        <f t="shared" si="15"/>
        <v>75</v>
      </c>
    </row>
    <row r="74" spans="1:13" ht="15" customHeight="1">
      <c r="A74" s="69" t="s">
        <v>83</v>
      </c>
      <c r="B74" s="28">
        <v>188952</v>
      </c>
      <c r="C74" s="29">
        <v>39746</v>
      </c>
      <c r="D74" s="29">
        <v>149206</v>
      </c>
      <c r="E74" s="29">
        <v>84066</v>
      </c>
      <c r="F74" s="29">
        <v>55040</v>
      </c>
      <c r="G74" s="30">
        <v>10100</v>
      </c>
      <c r="H74" s="39">
        <v>169197</v>
      </c>
      <c r="I74" s="32">
        <v>38431</v>
      </c>
      <c r="J74" s="32">
        <v>130766</v>
      </c>
      <c r="K74" s="32">
        <v>86722</v>
      </c>
      <c r="L74" s="32">
        <v>39245</v>
      </c>
      <c r="M74" s="33">
        <v>4799</v>
      </c>
    </row>
    <row r="75" spans="1:13" ht="15" customHeight="1">
      <c r="A75" s="69" t="s">
        <v>67</v>
      </c>
      <c r="B75" s="28">
        <f>+B74/$B$74*100</f>
        <v>100</v>
      </c>
      <c r="C75" s="34">
        <f>+C74/$B$74*100</f>
        <v>21.0349718447013</v>
      </c>
      <c r="D75" s="34">
        <f>+D74/$B$74*100</f>
        <v>78.9650281552987</v>
      </c>
      <c r="E75" s="35">
        <f>E74/D74*100</f>
        <v>56.34223824779164</v>
      </c>
      <c r="F75" s="35">
        <f>F74/D74*100</f>
        <v>36.88859697331207</v>
      </c>
      <c r="G75" s="36">
        <f>G74/D74*100</f>
        <v>6.769164778896291</v>
      </c>
      <c r="H75" s="37">
        <f>+H74/$H$74*100</f>
        <v>100</v>
      </c>
      <c r="I75" s="38">
        <f>+I74/$H$74*100</f>
        <v>22.713759700231094</v>
      </c>
      <c r="J75" s="38">
        <f>+J74/$H$74*100</f>
        <v>77.2862402997689</v>
      </c>
      <c r="K75" s="35">
        <f>K74/J74*100</f>
        <v>66.31846198553141</v>
      </c>
      <c r="L75" s="35">
        <f>L74/J74*100</f>
        <v>30.01162381658841</v>
      </c>
      <c r="M75" s="36">
        <f>M74/J74*100</f>
        <v>3.669914197880183</v>
      </c>
    </row>
    <row r="76" spans="1:13" ht="20.25" customHeight="1">
      <c r="A76" s="69" t="s">
        <v>84</v>
      </c>
      <c r="B76" s="43">
        <f aca="true" t="shared" si="16" ref="B76:M76">+B74/B7</f>
        <v>4.9535194651985845</v>
      </c>
      <c r="C76" s="34">
        <f t="shared" si="16"/>
        <v>2.720279241667237</v>
      </c>
      <c r="D76" s="34">
        <f t="shared" si="16"/>
        <v>6.340018696354211</v>
      </c>
      <c r="E76" s="34">
        <f t="shared" si="16"/>
        <v>5.192464484249537</v>
      </c>
      <c r="F76" s="34">
        <f t="shared" si="16"/>
        <v>8.352048558421851</v>
      </c>
      <c r="G76" s="44">
        <f t="shared" si="16"/>
        <v>13.39522546419098</v>
      </c>
      <c r="H76" s="38">
        <f t="shared" si="16"/>
        <v>3.244553961801028</v>
      </c>
      <c r="I76" s="38">
        <f t="shared" si="16"/>
        <v>1.7178169139996424</v>
      </c>
      <c r="J76" s="38">
        <f t="shared" si="16"/>
        <v>4.391657710908114</v>
      </c>
      <c r="K76" s="38">
        <f t="shared" si="16"/>
        <v>3.7813726345164387</v>
      </c>
      <c r="L76" s="38">
        <f t="shared" si="16"/>
        <v>6.2792</v>
      </c>
      <c r="M76" s="45">
        <f t="shared" si="16"/>
        <v>8.10641891891892</v>
      </c>
    </row>
    <row r="77" spans="1:13" ht="19.5" customHeight="1">
      <c r="A77" s="79" t="s">
        <v>72</v>
      </c>
      <c r="B77" s="28"/>
      <c r="C77" s="29"/>
      <c r="D77" s="29"/>
      <c r="E77" s="29"/>
      <c r="F77" s="29"/>
      <c r="G77" s="30"/>
      <c r="H77" s="39"/>
      <c r="I77" s="32"/>
      <c r="J77" s="32"/>
      <c r="K77" s="32"/>
      <c r="L77" s="32"/>
      <c r="M77" s="33"/>
    </row>
    <row r="78" spans="1:13" ht="15" customHeight="1">
      <c r="A78" s="69" t="s">
        <v>79</v>
      </c>
      <c r="B78" s="28">
        <v>9380</v>
      </c>
      <c r="C78" s="29">
        <v>1834</v>
      </c>
      <c r="D78" s="29">
        <v>7546</v>
      </c>
      <c r="E78" s="29">
        <v>4271</v>
      </c>
      <c r="F78" s="29">
        <v>2842</v>
      </c>
      <c r="G78" s="30">
        <v>433</v>
      </c>
      <c r="H78" s="39">
        <v>9318</v>
      </c>
      <c r="I78" s="32">
        <v>1779</v>
      </c>
      <c r="J78" s="32">
        <v>7539</v>
      </c>
      <c r="K78" s="32">
        <v>4958</v>
      </c>
      <c r="L78" s="32">
        <v>2317</v>
      </c>
      <c r="M78" s="33">
        <v>264</v>
      </c>
    </row>
    <row r="79" spans="1:13" ht="15" customHeight="1">
      <c r="A79" s="69" t="s">
        <v>82</v>
      </c>
      <c r="B79" s="43">
        <f aca="true" t="shared" si="17" ref="B79:M79">+B78/B7*100</f>
        <v>24.59037881766942</v>
      </c>
      <c r="C79" s="34">
        <f t="shared" si="17"/>
        <v>12.552186708644172</v>
      </c>
      <c r="D79" s="34">
        <f t="shared" si="17"/>
        <v>32.064247471743016</v>
      </c>
      <c r="E79" s="34">
        <f t="shared" si="17"/>
        <v>26.380481778875847</v>
      </c>
      <c r="F79" s="34">
        <f t="shared" si="17"/>
        <v>43.125948406676784</v>
      </c>
      <c r="G79" s="44">
        <f t="shared" si="17"/>
        <v>57.42705570291777</v>
      </c>
      <c r="H79" s="38">
        <f t="shared" si="17"/>
        <v>17.86837462606428</v>
      </c>
      <c r="I79" s="38">
        <f t="shared" si="17"/>
        <v>7.951904165921688</v>
      </c>
      <c r="J79" s="38">
        <f t="shared" si="17"/>
        <v>25.3190488984417</v>
      </c>
      <c r="K79" s="38">
        <f t="shared" si="17"/>
        <v>21.618557600069764</v>
      </c>
      <c r="L79" s="38">
        <f t="shared" si="17"/>
        <v>37.072</v>
      </c>
      <c r="M79" s="45">
        <f t="shared" si="17"/>
        <v>44.5945945945946</v>
      </c>
    </row>
    <row r="80" spans="1:13" ht="15" customHeight="1">
      <c r="A80" s="69" t="s">
        <v>85</v>
      </c>
      <c r="B80" s="28">
        <v>29924</v>
      </c>
      <c r="C80" s="29">
        <v>4907</v>
      </c>
      <c r="D80" s="29">
        <v>25017</v>
      </c>
      <c r="E80" s="29">
        <v>12235</v>
      </c>
      <c r="F80" s="29">
        <v>10458</v>
      </c>
      <c r="G80" s="30">
        <v>2324</v>
      </c>
      <c r="H80" s="39">
        <v>40491</v>
      </c>
      <c r="I80" s="32">
        <v>5664</v>
      </c>
      <c r="J80" s="32">
        <v>34827</v>
      </c>
      <c r="K80" s="32">
        <v>20118</v>
      </c>
      <c r="L80" s="32">
        <v>12781</v>
      </c>
      <c r="M80" s="33">
        <v>1928</v>
      </c>
    </row>
    <row r="81" spans="1:13" ht="15" customHeight="1">
      <c r="A81" s="69" t="s">
        <v>67</v>
      </c>
      <c r="B81" s="28">
        <f>+B80/$B$80*100</f>
        <v>100</v>
      </c>
      <c r="C81" s="34">
        <f>+C80/$B$80*100</f>
        <v>16.39820879561556</v>
      </c>
      <c r="D81" s="34">
        <f>+D80/$B$80*100</f>
        <v>83.60179120438444</v>
      </c>
      <c r="E81" s="35">
        <f>E80/D80*100</f>
        <v>48.90674341447816</v>
      </c>
      <c r="F81" s="35">
        <f>F80/D80*100</f>
        <v>41.80357356997242</v>
      </c>
      <c r="G81" s="36">
        <f>G80/D80*100</f>
        <v>9.289683015549427</v>
      </c>
      <c r="H81" s="37">
        <f>+H80/$H$80*100</f>
        <v>100</v>
      </c>
      <c r="I81" s="38">
        <f>+I80/$H$80*100</f>
        <v>13.988293694895162</v>
      </c>
      <c r="J81" s="38">
        <f>+J80/$H$80*100</f>
        <v>86.01170630510484</v>
      </c>
      <c r="K81" s="35">
        <f>K80/J80*100</f>
        <v>57.76552674648979</v>
      </c>
      <c r="L81" s="35">
        <f>L80/J80*100</f>
        <v>36.69853849025181</v>
      </c>
      <c r="M81" s="36">
        <f>M80/J80*100</f>
        <v>5.535934763258391</v>
      </c>
    </row>
    <row r="82" spans="1:13" ht="15" customHeight="1">
      <c r="A82" s="74" t="s">
        <v>86</v>
      </c>
      <c r="B82" s="52">
        <f aca="true" t="shared" si="18" ref="B82:M82">+B80/B7</f>
        <v>0.784480272643859</v>
      </c>
      <c r="C82" s="53">
        <f t="shared" si="18"/>
        <v>0.33584285812059406</v>
      </c>
      <c r="D82" s="53">
        <f t="shared" si="18"/>
        <v>1.0630152120336533</v>
      </c>
      <c r="E82" s="53">
        <f t="shared" si="18"/>
        <v>0.7557134033353922</v>
      </c>
      <c r="F82" s="53">
        <f t="shared" si="18"/>
        <v>1.5869499241274658</v>
      </c>
      <c r="G82" s="54">
        <f t="shared" si="18"/>
        <v>3.0822281167108754</v>
      </c>
      <c r="H82" s="55">
        <f t="shared" si="18"/>
        <v>0.7764631433612027</v>
      </c>
      <c r="I82" s="55">
        <f t="shared" si="18"/>
        <v>0.25317360986947973</v>
      </c>
      <c r="J82" s="55">
        <f t="shared" si="18"/>
        <v>1.169633261687265</v>
      </c>
      <c r="K82" s="55">
        <f t="shared" si="18"/>
        <v>0.8772128717188454</v>
      </c>
      <c r="L82" s="55">
        <f t="shared" si="18"/>
        <v>2.04496</v>
      </c>
      <c r="M82" s="56">
        <f t="shared" si="18"/>
        <v>3.2567567567567566</v>
      </c>
    </row>
    <row r="83" ht="15" customHeight="1">
      <c r="A83" s="2" t="s">
        <v>45</v>
      </c>
    </row>
  </sheetData>
  <sheetProtection/>
  <mergeCells count="12">
    <mergeCell ref="H3:J3"/>
    <mergeCell ref="H5:H6"/>
    <mergeCell ref="A45:M45"/>
    <mergeCell ref="I5:I6"/>
    <mergeCell ref="J5:M5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25" useFirstPageNumber="1" horizontalDpi="600" verticalDpi="600" orientation="portrait" r:id="rId1"/>
  <headerFooter alignWithMargins="0">
    <oddFooter xml:space="preserve">&amp;L&amp;"Arial Narrow,Regular"&amp;9Zila Series : Nilphamari&amp;C&amp;"Arial Narrow,Regular"&amp;P&amp;R </oddFooter>
  </headerFooter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40">
      <selection activeCell="A57" sqref="A57"/>
    </sheetView>
  </sheetViews>
  <sheetFormatPr defaultColWidth="9.140625" defaultRowHeight="15" customHeight="1"/>
  <cols>
    <col min="1" max="1" width="21.00390625" style="2" customWidth="1"/>
    <col min="2" max="2" width="5.57421875" style="2" customWidth="1"/>
    <col min="3" max="3" width="6.00390625" style="2" customWidth="1"/>
    <col min="4" max="4" width="5.28125" style="2" customWidth="1"/>
    <col min="5" max="5" width="5.7109375" style="2" customWidth="1"/>
    <col min="6" max="6" width="5.421875" style="2" customWidth="1"/>
    <col min="7" max="7" width="5.140625" style="2" customWidth="1"/>
    <col min="8" max="8" width="6.00390625" style="2" customWidth="1"/>
    <col min="9" max="9" width="6.00390625" style="1" customWidth="1"/>
    <col min="10" max="11" width="5.421875" style="1" customWidth="1"/>
    <col min="12" max="12" width="5.00390625" style="1" customWidth="1"/>
    <col min="13" max="13" width="5.57421875" style="1" customWidth="1"/>
    <col min="14" max="14" width="9.140625" style="1" customWidth="1"/>
    <col min="15" max="15" width="8.7109375" style="1" customWidth="1"/>
    <col min="16" max="16384" width="9.140625" style="1" customWidth="1"/>
  </cols>
  <sheetData>
    <row r="1" spans="1:13" ht="15" customHeigh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 customHeight="1">
      <c r="A3" s="93" t="s">
        <v>58</v>
      </c>
      <c r="B3" s="91"/>
      <c r="C3" s="91"/>
      <c r="D3" s="91"/>
      <c r="E3" s="91"/>
      <c r="F3" s="91"/>
      <c r="G3" s="95" t="s">
        <v>62</v>
      </c>
      <c r="H3" s="90"/>
      <c r="I3" s="90"/>
      <c r="J3" s="90"/>
      <c r="K3" s="90" t="s">
        <v>0</v>
      </c>
      <c r="L3" s="91"/>
      <c r="M3" s="91"/>
    </row>
    <row r="4" spans="1:13" ht="15" customHeight="1">
      <c r="A4" s="119" t="s">
        <v>1</v>
      </c>
      <c r="B4" s="118">
        <v>1996</v>
      </c>
      <c r="C4" s="118"/>
      <c r="D4" s="118"/>
      <c r="E4" s="118"/>
      <c r="F4" s="118"/>
      <c r="G4" s="118"/>
      <c r="H4" s="118">
        <v>2008</v>
      </c>
      <c r="I4" s="118"/>
      <c r="J4" s="118"/>
      <c r="K4" s="118"/>
      <c r="L4" s="118"/>
      <c r="M4" s="118"/>
    </row>
    <row r="5" spans="1:13" ht="15" customHeight="1">
      <c r="A5" s="119"/>
      <c r="B5" s="110" t="s">
        <v>2</v>
      </c>
      <c r="C5" s="110" t="s">
        <v>36</v>
      </c>
      <c r="D5" s="118" t="s">
        <v>3</v>
      </c>
      <c r="E5" s="118"/>
      <c r="F5" s="118"/>
      <c r="G5" s="118"/>
      <c r="H5" s="110" t="s">
        <v>2</v>
      </c>
      <c r="I5" s="110" t="s">
        <v>36</v>
      </c>
      <c r="J5" s="118" t="s">
        <v>3</v>
      </c>
      <c r="K5" s="118"/>
      <c r="L5" s="118"/>
      <c r="M5" s="118"/>
    </row>
    <row r="6" spans="1:13" ht="15" customHeight="1">
      <c r="A6" s="119"/>
      <c r="B6" s="110"/>
      <c r="C6" s="110"/>
      <c r="D6" s="109" t="s">
        <v>4</v>
      </c>
      <c r="E6" s="109" t="s">
        <v>5</v>
      </c>
      <c r="F6" s="109" t="s">
        <v>6</v>
      </c>
      <c r="G6" s="109" t="s">
        <v>7</v>
      </c>
      <c r="H6" s="110"/>
      <c r="I6" s="110"/>
      <c r="J6" s="109" t="s">
        <v>4</v>
      </c>
      <c r="K6" s="109" t="s">
        <v>5</v>
      </c>
      <c r="L6" s="109" t="s">
        <v>6</v>
      </c>
      <c r="M6" s="109" t="s">
        <v>7</v>
      </c>
    </row>
    <row r="7" spans="1:13" ht="15" customHeight="1">
      <c r="A7" s="65" t="s">
        <v>8</v>
      </c>
      <c r="B7" s="66">
        <v>51155</v>
      </c>
      <c r="C7" s="6">
        <v>16074</v>
      </c>
      <c r="D7" s="6">
        <v>35081</v>
      </c>
      <c r="E7" s="6">
        <v>27740</v>
      </c>
      <c r="F7" s="6">
        <v>6574</v>
      </c>
      <c r="G7" s="7">
        <v>767</v>
      </c>
      <c r="H7" s="13">
        <v>70039</v>
      </c>
      <c r="I7" s="8">
        <v>30195</v>
      </c>
      <c r="J7" s="8">
        <v>39844</v>
      </c>
      <c r="K7" s="8">
        <v>33418</v>
      </c>
      <c r="L7" s="8">
        <v>5989</v>
      </c>
      <c r="M7" s="9">
        <v>437</v>
      </c>
    </row>
    <row r="8" spans="1:13" ht="15" customHeight="1">
      <c r="A8" s="69" t="s">
        <v>9</v>
      </c>
      <c r="B8" s="66">
        <f>+B7/$B$7*100</f>
        <v>100</v>
      </c>
      <c r="C8" s="10">
        <f>+C7/$B$7*100</f>
        <v>31.4221483725931</v>
      </c>
      <c r="D8" s="10">
        <f>+D7/$B$7*100</f>
        <v>68.5778516274069</v>
      </c>
      <c r="E8" s="10">
        <f>E7/D7*100</f>
        <v>79.07414269832674</v>
      </c>
      <c r="F8" s="10">
        <f>F7/D7*100</f>
        <v>18.73948861206921</v>
      </c>
      <c r="G8" s="11">
        <f>G7/D7*100</f>
        <v>2.186368689604059</v>
      </c>
      <c r="H8" s="12">
        <f>+H7/$H$7*100</f>
        <v>100</v>
      </c>
      <c r="I8" s="10">
        <f>+I7/$H$7*100</f>
        <v>43.11169491283428</v>
      </c>
      <c r="J8" s="10">
        <f>+J7/$H$7*100</f>
        <v>56.888305087165726</v>
      </c>
      <c r="K8" s="10">
        <f>K7/J7*100</f>
        <v>83.87210119465917</v>
      </c>
      <c r="L8" s="10">
        <f>L7/J7*100</f>
        <v>15.031121373356088</v>
      </c>
      <c r="M8" s="11">
        <f>M7/J7*100</f>
        <v>1.0967774319847405</v>
      </c>
    </row>
    <row r="9" spans="1:13" ht="13.5" customHeight="1">
      <c r="A9" s="75"/>
      <c r="B9" s="66"/>
      <c r="C9" s="6"/>
      <c r="D9" s="6"/>
      <c r="E9" s="6"/>
      <c r="F9" s="6"/>
      <c r="G9" s="7"/>
      <c r="H9" s="13"/>
      <c r="I9" s="8"/>
      <c r="J9" s="8"/>
      <c r="K9" s="8"/>
      <c r="L9" s="8"/>
      <c r="M9" s="9"/>
    </row>
    <row r="10" spans="1:13" ht="15" customHeight="1">
      <c r="A10" s="76" t="s">
        <v>46</v>
      </c>
      <c r="B10" s="18"/>
      <c r="C10" s="13"/>
      <c r="D10" s="13"/>
      <c r="E10" s="13"/>
      <c r="F10" s="13"/>
      <c r="G10" s="9"/>
      <c r="H10" s="13"/>
      <c r="I10" s="8"/>
      <c r="J10" s="8"/>
      <c r="K10" s="8"/>
      <c r="L10" s="8"/>
      <c r="M10" s="9"/>
    </row>
    <row r="11" spans="1:13" ht="15" customHeight="1">
      <c r="A11" s="75" t="s">
        <v>10</v>
      </c>
      <c r="B11" s="66">
        <v>35021</v>
      </c>
      <c r="C11" s="6">
        <v>10461</v>
      </c>
      <c r="D11" s="6">
        <v>24560</v>
      </c>
      <c r="E11" s="6">
        <v>18431</v>
      </c>
      <c r="F11" s="6">
        <v>5442</v>
      </c>
      <c r="G11" s="7">
        <v>687</v>
      </c>
      <c r="H11" s="13">
        <v>49648</v>
      </c>
      <c r="I11" s="8">
        <v>24191</v>
      </c>
      <c r="J11" s="8">
        <v>25457</v>
      </c>
      <c r="K11" s="8">
        <v>20428</v>
      </c>
      <c r="L11" s="8">
        <v>4667</v>
      </c>
      <c r="M11" s="9">
        <v>362</v>
      </c>
    </row>
    <row r="12" spans="1:13" ht="15" customHeight="1">
      <c r="A12" s="69" t="s">
        <v>67</v>
      </c>
      <c r="B12" s="66">
        <f>+B11/$B$11*100</f>
        <v>100</v>
      </c>
      <c r="C12" s="10">
        <f>+C11/$B$11*100</f>
        <v>29.87064903914794</v>
      </c>
      <c r="D12" s="10">
        <f>+D11/$B$11*100</f>
        <v>70.12935096085205</v>
      </c>
      <c r="E12" s="10">
        <f>E11/D11*100</f>
        <v>75.04478827361564</v>
      </c>
      <c r="F12" s="10">
        <f>F11/D11*100</f>
        <v>22.157980456026056</v>
      </c>
      <c r="G12" s="11">
        <f>G11/D11*100</f>
        <v>2.7972312703583064</v>
      </c>
      <c r="H12" s="13">
        <f>+H11/$H$11*100</f>
        <v>100</v>
      </c>
      <c r="I12" s="14">
        <f>+I11/$H$11*100</f>
        <v>48.72502417015791</v>
      </c>
      <c r="J12" s="14">
        <f>+J11/$H$11*100</f>
        <v>51.274975829842084</v>
      </c>
      <c r="K12" s="10">
        <f>K11/J11*100</f>
        <v>80.24511922064657</v>
      </c>
      <c r="L12" s="10">
        <f>L11/J11*100</f>
        <v>18.332875044192168</v>
      </c>
      <c r="M12" s="11">
        <f>M11/J11*100</f>
        <v>1.4220057351612523</v>
      </c>
    </row>
    <row r="13" spans="1:13" ht="15" customHeight="1">
      <c r="A13" s="69" t="s">
        <v>68</v>
      </c>
      <c r="B13" s="67">
        <f aca="true" t="shared" si="0" ref="B13:M13">+B11/B7*100</f>
        <v>68.46056103997654</v>
      </c>
      <c r="C13" s="10">
        <f t="shared" si="0"/>
        <v>65.0802538260545</v>
      </c>
      <c r="D13" s="10">
        <f t="shared" si="0"/>
        <v>70.00940680140248</v>
      </c>
      <c r="E13" s="10">
        <f t="shared" si="0"/>
        <v>66.4419610670512</v>
      </c>
      <c r="F13" s="10">
        <f t="shared" si="0"/>
        <v>82.7806510495893</v>
      </c>
      <c r="G13" s="11">
        <f t="shared" si="0"/>
        <v>89.56975228161669</v>
      </c>
      <c r="H13" s="10">
        <f t="shared" si="0"/>
        <v>70.88622053427376</v>
      </c>
      <c r="I13" s="10">
        <f t="shared" si="0"/>
        <v>80.11591323066732</v>
      </c>
      <c r="J13" s="10">
        <f t="shared" si="0"/>
        <v>63.891677542415415</v>
      </c>
      <c r="K13" s="10">
        <f t="shared" si="0"/>
        <v>61.12873301813394</v>
      </c>
      <c r="L13" s="10">
        <f t="shared" si="0"/>
        <v>77.92619802972116</v>
      </c>
      <c r="M13" s="11">
        <f t="shared" si="0"/>
        <v>82.83752860411899</v>
      </c>
    </row>
    <row r="14" spans="1:13" ht="13.5" customHeight="1">
      <c r="A14" s="75"/>
      <c r="B14" s="68"/>
      <c r="C14" s="15"/>
      <c r="D14" s="15"/>
      <c r="E14" s="15"/>
      <c r="F14" s="15"/>
      <c r="G14" s="16"/>
      <c r="H14" s="13"/>
      <c r="I14" s="8"/>
      <c r="J14" s="8"/>
      <c r="K14" s="8"/>
      <c r="L14" s="8"/>
      <c r="M14" s="9"/>
    </row>
    <row r="15" spans="1:13" ht="15" customHeight="1">
      <c r="A15" s="75" t="s">
        <v>12</v>
      </c>
      <c r="B15" s="66">
        <v>9582</v>
      </c>
      <c r="C15" s="6">
        <v>124</v>
      </c>
      <c r="D15" s="6">
        <v>9458</v>
      </c>
      <c r="E15" s="6">
        <v>8259</v>
      </c>
      <c r="F15" s="6">
        <v>1121</v>
      </c>
      <c r="G15" s="7">
        <v>78</v>
      </c>
      <c r="H15" s="13">
        <v>13593</v>
      </c>
      <c r="I15" s="8">
        <v>267</v>
      </c>
      <c r="J15" s="8">
        <v>13326</v>
      </c>
      <c r="K15" s="8">
        <v>11946</v>
      </c>
      <c r="L15" s="8">
        <v>1306</v>
      </c>
      <c r="M15" s="9">
        <v>74</v>
      </c>
    </row>
    <row r="16" spans="1:13" ht="15" customHeight="1">
      <c r="A16" s="69" t="s">
        <v>69</v>
      </c>
      <c r="B16" s="66">
        <v>100</v>
      </c>
      <c r="C16" s="6">
        <v>2.76</v>
      </c>
      <c r="D16" s="6">
        <v>97.24</v>
      </c>
      <c r="E16" s="10">
        <f>E15/D15*100</f>
        <v>87.32290124762106</v>
      </c>
      <c r="F16" s="10">
        <f>F15/D15*100</f>
        <v>11.85240008458448</v>
      </c>
      <c r="G16" s="11">
        <f>G15/D15*100</f>
        <v>0.8246986677944598</v>
      </c>
      <c r="H16" s="13">
        <f>+H15/$H$15*100</f>
        <v>100</v>
      </c>
      <c r="I16" s="14">
        <f>+I15/$H$15*100</f>
        <v>1.964246303244317</v>
      </c>
      <c r="J16" s="14">
        <f>+J15/$H$15*100</f>
        <v>98.03575369675568</v>
      </c>
      <c r="K16" s="10">
        <f>K15/J15*100</f>
        <v>89.64430436740207</v>
      </c>
      <c r="L16" s="10">
        <f>L15/J15*100</f>
        <v>9.80039021461804</v>
      </c>
      <c r="M16" s="11">
        <f>M15/J15*100</f>
        <v>0.555305417979889</v>
      </c>
    </row>
    <row r="17" spans="1:13" ht="15" customHeight="1">
      <c r="A17" s="69" t="s">
        <v>68</v>
      </c>
      <c r="B17" s="67">
        <f aca="true" t="shared" si="1" ref="B17:M17">+B15/B7*100</f>
        <v>18.731306812628286</v>
      </c>
      <c r="C17" s="10">
        <f t="shared" si="1"/>
        <v>0.7714321264153291</v>
      </c>
      <c r="D17" s="10">
        <f t="shared" si="1"/>
        <v>26.960462928650834</v>
      </c>
      <c r="E17" s="10">
        <f t="shared" si="1"/>
        <v>29.77289113193944</v>
      </c>
      <c r="F17" s="10">
        <f t="shared" si="1"/>
        <v>17.052023121387283</v>
      </c>
      <c r="G17" s="11">
        <f t="shared" si="1"/>
        <v>10.16949152542373</v>
      </c>
      <c r="H17" s="10">
        <f t="shared" si="1"/>
        <v>19.40775853453076</v>
      </c>
      <c r="I17" s="10">
        <f t="shared" si="1"/>
        <v>0.8842523596621958</v>
      </c>
      <c r="J17" s="10">
        <f t="shared" si="1"/>
        <v>33.445437205099886</v>
      </c>
      <c r="K17" s="10">
        <f t="shared" si="1"/>
        <v>35.74720210664911</v>
      </c>
      <c r="L17" s="10">
        <f t="shared" si="1"/>
        <v>21.806645516780765</v>
      </c>
      <c r="M17" s="11">
        <f t="shared" si="1"/>
        <v>16.933638443935926</v>
      </c>
    </row>
    <row r="18" spans="1:13" ht="13.5" customHeight="1">
      <c r="A18" s="75"/>
      <c r="B18" s="18"/>
      <c r="C18" s="15"/>
      <c r="D18" s="15"/>
      <c r="E18" s="15"/>
      <c r="F18" s="15"/>
      <c r="G18" s="16"/>
      <c r="H18" s="13"/>
      <c r="I18" s="8"/>
      <c r="J18" s="8"/>
      <c r="K18" s="8"/>
      <c r="L18" s="8"/>
      <c r="M18" s="9"/>
    </row>
    <row r="19" spans="1:13" ht="15" customHeight="1">
      <c r="A19" s="75" t="s">
        <v>14</v>
      </c>
      <c r="B19" s="66">
        <v>6552</v>
      </c>
      <c r="C19" s="6">
        <v>5489</v>
      </c>
      <c r="D19" s="6">
        <v>1063</v>
      </c>
      <c r="E19" s="6">
        <v>1050</v>
      </c>
      <c r="F19" s="6">
        <v>11</v>
      </c>
      <c r="G19" s="7">
        <v>2</v>
      </c>
      <c r="H19" s="13">
        <v>6798</v>
      </c>
      <c r="I19" s="8">
        <v>5737</v>
      </c>
      <c r="J19" s="8">
        <v>1061</v>
      </c>
      <c r="K19" s="8">
        <v>1044</v>
      </c>
      <c r="L19" s="8">
        <v>16</v>
      </c>
      <c r="M19" s="9">
        <v>1</v>
      </c>
    </row>
    <row r="20" spans="1:13" ht="15" customHeight="1">
      <c r="A20" s="69" t="s">
        <v>67</v>
      </c>
      <c r="B20" s="66">
        <f>+B19/$B$19*100</f>
        <v>100</v>
      </c>
      <c r="C20" s="10">
        <f>+C19/$B$19*100</f>
        <v>83.77594627594628</v>
      </c>
      <c r="D20" s="10">
        <f>+D19/$B$19*100</f>
        <v>16.224053724053725</v>
      </c>
      <c r="E20" s="10">
        <f>E19/D19*100</f>
        <v>98.77704609595484</v>
      </c>
      <c r="F20" s="10">
        <f>F19/D19*100</f>
        <v>1.03480714957667</v>
      </c>
      <c r="G20" s="11">
        <f>G19/D19*100</f>
        <v>0.18814675446848542</v>
      </c>
      <c r="H20" s="15">
        <f>+H19/$H$19*100</f>
        <v>100</v>
      </c>
      <c r="I20" s="14">
        <f>+I19/$H$19*100</f>
        <v>84.3924683730509</v>
      </c>
      <c r="J20" s="14">
        <f>+J19/$H$19*100</f>
        <v>15.607531626949104</v>
      </c>
      <c r="K20" s="10">
        <f>K19/J19*100</f>
        <v>98.39773798303487</v>
      </c>
      <c r="L20" s="10">
        <f>L19/J19*100</f>
        <v>1.5080113100848256</v>
      </c>
      <c r="M20" s="11">
        <f>M19/J19*100</f>
        <v>0.0942507068803016</v>
      </c>
    </row>
    <row r="21" spans="1:13" ht="15" customHeight="1">
      <c r="A21" s="69" t="s">
        <v>68</v>
      </c>
      <c r="B21" s="67">
        <f aca="true" t="shared" si="2" ref="B21:M21">+B19/B7*100</f>
        <v>12.80813214739517</v>
      </c>
      <c r="C21" s="10">
        <f t="shared" si="2"/>
        <v>34.14831404753017</v>
      </c>
      <c r="D21" s="10">
        <f t="shared" si="2"/>
        <v>3.030130269946695</v>
      </c>
      <c r="E21" s="10">
        <f t="shared" si="2"/>
        <v>3.7851478010093724</v>
      </c>
      <c r="F21" s="10">
        <f t="shared" si="2"/>
        <v>0.1673258290234256</v>
      </c>
      <c r="G21" s="11">
        <f t="shared" si="2"/>
        <v>0.2607561929595828</v>
      </c>
      <c r="H21" s="10">
        <f t="shared" si="2"/>
        <v>9.706020931195477</v>
      </c>
      <c r="I21" s="10">
        <f t="shared" si="2"/>
        <v>18.999834409670473</v>
      </c>
      <c r="J21" s="10">
        <f t="shared" si="2"/>
        <v>2.66288525248469</v>
      </c>
      <c r="K21" s="10">
        <f t="shared" si="2"/>
        <v>3.124064875216949</v>
      </c>
      <c r="L21" s="10">
        <f t="shared" si="2"/>
        <v>0.2671564534980798</v>
      </c>
      <c r="M21" s="11">
        <f t="shared" si="2"/>
        <v>0.2288329519450801</v>
      </c>
    </row>
    <row r="22" spans="1:13" ht="13.5" customHeight="1">
      <c r="A22" s="75"/>
      <c r="B22" s="66"/>
      <c r="C22" s="6"/>
      <c r="D22" s="6"/>
      <c r="E22" s="6"/>
      <c r="F22" s="6"/>
      <c r="G22" s="7"/>
      <c r="H22" s="13"/>
      <c r="I22" s="8"/>
      <c r="J22" s="8"/>
      <c r="K22" s="8"/>
      <c r="L22" s="8"/>
      <c r="M22" s="9"/>
    </row>
    <row r="23" spans="1:13" ht="15" customHeight="1">
      <c r="A23" s="77" t="s">
        <v>15</v>
      </c>
      <c r="B23" s="66">
        <v>16789</v>
      </c>
      <c r="C23" s="6">
        <v>8766</v>
      </c>
      <c r="D23" s="6">
        <v>8023</v>
      </c>
      <c r="E23" s="6">
        <v>7820</v>
      </c>
      <c r="F23" s="6">
        <v>179</v>
      </c>
      <c r="G23" s="7">
        <v>24</v>
      </c>
      <c r="H23" s="13">
        <v>30056</v>
      </c>
      <c r="I23" s="8">
        <v>15097</v>
      </c>
      <c r="J23" s="8">
        <v>14959</v>
      </c>
      <c r="K23" s="8">
        <v>13853</v>
      </c>
      <c r="L23" s="8">
        <v>1042</v>
      </c>
      <c r="M23" s="9">
        <v>64</v>
      </c>
    </row>
    <row r="24" spans="1:13" ht="15" customHeight="1">
      <c r="A24" s="69" t="s">
        <v>13</v>
      </c>
      <c r="B24" s="66">
        <f>+B23/$B$23*100</f>
        <v>100</v>
      </c>
      <c r="C24" s="10">
        <f>+C23/$B$23*100</f>
        <v>52.21275835368397</v>
      </c>
      <c r="D24" s="10">
        <f>+D23/$B$23*100</f>
        <v>47.78724164631604</v>
      </c>
      <c r="E24" s="10">
        <f>E23/D23*100</f>
        <v>97.46977439860402</v>
      </c>
      <c r="F24" s="10">
        <f>F23/D23*100</f>
        <v>2.231085628817151</v>
      </c>
      <c r="G24" s="11">
        <f>G23/D23*100</f>
        <v>0.29913997257883584</v>
      </c>
      <c r="H24" s="13">
        <f>+H23/$H$23*100</f>
        <v>100</v>
      </c>
      <c r="I24" s="15">
        <f>+I23/$H$23*100</f>
        <v>50.229571466595694</v>
      </c>
      <c r="J24" s="15">
        <f>+J23/$H$23*100</f>
        <v>49.770428533404306</v>
      </c>
      <c r="K24" s="10">
        <f>K23/J23*100</f>
        <v>92.6064576509125</v>
      </c>
      <c r="L24" s="10">
        <f>L23/J23*100</f>
        <v>6.965706263787687</v>
      </c>
      <c r="M24" s="11">
        <f>M23/J23*100</f>
        <v>0.4278360852998195</v>
      </c>
    </row>
    <row r="25" spans="1:13" ht="15" customHeight="1">
      <c r="A25" s="69" t="s">
        <v>11</v>
      </c>
      <c r="B25" s="67">
        <f aca="true" t="shared" si="3" ref="B25:M25">+B23/B7*100</f>
        <v>32.81986120613821</v>
      </c>
      <c r="C25" s="10">
        <f t="shared" si="3"/>
        <v>54.535274356103024</v>
      </c>
      <c r="D25" s="10">
        <f t="shared" si="3"/>
        <v>22.869929591516776</v>
      </c>
      <c r="E25" s="10">
        <f t="shared" si="3"/>
        <v>28.190338860850755</v>
      </c>
      <c r="F25" s="10">
        <f t="shared" si="3"/>
        <v>2.7228475813811985</v>
      </c>
      <c r="G25" s="11">
        <f t="shared" si="3"/>
        <v>3.129074315514994</v>
      </c>
      <c r="H25" s="10">
        <f t="shared" si="3"/>
        <v>42.91323405531204</v>
      </c>
      <c r="I25" s="10">
        <f t="shared" si="3"/>
        <v>49.99834409670475</v>
      </c>
      <c r="J25" s="10">
        <f t="shared" si="3"/>
        <v>37.543921293042864</v>
      </c>
      <c r="K25" s="10">
        <f t="shared" si="3"/>
        <v>41.45370758273984</v>
      </c>
      <c r="L25" s="10">
        <f t="shared" si="3"/>
        <v>17.398564034062446</v>
      </c>
      <c r="M25" s="11">
        <f t="shared" si="3"/>
        <v>14.645308924485127</v>
      </c>
    </row>
    <row r="26" spans="1:13" ht="13.5" customHeight="1">
      <c r="A26" s="75"/>
      <c r="B26" s="66" t="s">
        <v>35</v>
      </c>
      <c r="C26" s="6" t="s">
        <v>34</v>
      </c>
      <c r="D26" s="6" t="s">
        <v>34</v>
      </c>
      <c r="E26" s="6" t="s">
        <v>34</v>
      </c>
      <c r="F26" s="6" t="s">
        <v>34</v>
      </c>
      <c r="G26" s="7" t="s">
        <v>34</v>
      </c>
      <c r="H26" s="13"/>
      <c r="I26" s="8"/>
      <c r="J26" s="8"/>
      <c r="K26" s="8"/>
      <c r="L26" s="8"/>
      <c r="M26" s="9"/>
    </row>
    <row r="27" spans="1:13" ht="15" customHeight="1">
      <c r="A27" s="77" t="s">
        <v>16</v>
      </c>
      <c r="B27" s="66">
        <v>59677</v>
      </c>
      <c r="C27" s="6">
        <v>1285</v>
      </c>
      <c r="D27" s="6">
        <v>58392</v>
      </c>
      <c r="E27" s="6">
        <v>22124</v>
      </c>
      <c r="F27" s="6">
        <v>27371</v>
      </c>
      <c r="G27" s="7">
        <v>8897</v>
      </c>
      <c r="H27" s="13">
        <v>61304</v>
      </c>
      <c r="I27" s="8">
        <v>4232</v>
      </c>
      <c r="J27" s="8">
        <v>57072</v>
      </c>
      <c r="K27" s="8">
        <v>27972</v>
      </c>
      <c r="L27" s="8">
        <v>24112</v>
      </c>
      <c r="M27" s="9">
        <v>4988</v>
      </c>
    </row>
    <row r="28" spans="1:13" ht="15" customHeight="1">
      <c r="A28" s="69" t="s">
        <v>13</v>
      </c>
      <c r="B28" s="66">
        <f>+B27/$B$27*100</f>
        <v>100</v>
      </c>
      <c r="C28" s="10">
        <f>+C27/$B$27*100</f>
        <v>2.1532583742480353</v>
      </c>
      <c r="D28" s="10">
        <f>+D27/$B$27*100</f>
        <v>97.84674162575196</v>
      </c>
      <c r="E28" s="10">
        <f>E27/D27*100</f>
        <v>37.8887518838197</v>
      </c>
      <c r="F28" s="10">
        <f>F27/D27*100</f>
        <v>46.874571859158785</v>
      </c>
      <c r="G28" s="11">
        <f>G27/D27*100</f>
        <v>15.236676257021509</v>
      </c>
      <c r="H28" s="13">
        <f>+H27/$H$27*100</f>
        <v>100</v>
      </c>
      <c r="I28" s="14">
        <f>+I27/$H$27*100</f>
        <v>6.903301579016051</v>
      </c>
      <c r="J28" s="14">
        <f>+J27/$H$27*100</f>
        <v>93.09669842098394</v>
      </c>
      <c r="K28" s="10">
        <f>K27/J27*100</f>
        <v>49.01177460050462</v>
      </c>
      <c r="L28" s="10">
        <f>L27/J27*100</f>
        <v>42.24838800112139</v>
      </c>
      <c r="M28" s="11">
        <f>M27/J27*100</f>
        <v>8.739837398373984</v>
      </c>
    </row>
    <row r="29" spans="1:13" ht="15" customHeight="1">
      <c r="A29" s="69" t="s">
        <v>17</v>
      </c>
      <c r="B29" s="67">
        <f aca="true" t="shared" si="4" ref="B29:M29">+B27/B32*100</f>
        <v>98.77354430798768</v>
      </c>
      <c r="C29" s="10">
        <f t="shared" si="4"/>
        <v>161.63522012578616</v>
      </c>
      <c r="D29" s="10">
        <f t="shared" si="4"/>
        <v>97.93536051523742</v>
      </c>
      <c r="E29" s="10">
        <f t="shared" si="4"/>
        <v>89.39351084892319</v>
      </c>
      <c r="F29" s="10">
        <f t="shared" si="4"/>
        <v>102.67076784575566</v>
      </c>
      <c r="G29" s="11">
        <f t="shared" si="4"/>
        <v>108.30188679245283</v>
      </c>
      <c r="H29" s="10">
        <f t="shared" si="4"/>
        <v>99.99347556599464</v>
      </c>
      <c r="I29" s="10">
        <f t="shared" si="4"/>
        <v>149.91144172865745</v>
      </c>
      <c r="J29" s="10">
        <f t="shared" si="4"/>
        <v>97.5839958963837</v>
      </c>
      <c r="K29" s="10">
        <f t="shared" si="4"/>
        <v>91.1377557669751</v>
      </c>
      <c r="L29" s="10">
        <f t="shared" si="4"/>
        <v>104.02968332039002</v>
      </c>
      <c r="M29" s="11">
        <f t="shared" si="4"/>
        <v>108.08234019501626</v>
      </c>
    </row>
    <row r="30" spans="1:13" ht="15" customHeight="1">
      <c r="A30" s="69" t="s">
        <v>18</v>
      </c>
      <c r="B30" s="67">
        <f aca="true" t="shared" si="5" ref="B30:M30">+B27/B7</f>
        <v>1.1665917310135863</v>
      </c>
      <c r="C30" s="10">
        <f t="shared" si="5"/>
        <v>0.07994276471320144</v>
      </c>
      <c r="D30" s="10">
        <f t="shared" si="5"/>
        <v>1.664490749978621</v>
      </c>
      <c r="E30" s="10">
        <f t="shared" si="5"/>
        <v>0.7975486661860129</v>
      </c>
      <c r="F30" s="10">
        <f t="shared" si="5"/>
        <v>4.1635229692728934</v>
      </c>
      <c r="G30" s="11">
        <f t="shared" si="5"/>
        <v>11.59973924380704</v>
      </c>
      <c r="H30" s="10">
        <f t="shared" si="5"/>
        <v>0.8752837704707377</v>
      </c>
      <c r="I30" s="10">
        <f t="shared" si="5"/>
        <v>0.14015565490975326</v>
      </c>
      <c r="J30" s="10">
        <f t="shared" si="5"/>
        <v>1.4323863065957234</v>
      </c>
      <c r="K30" s="10">
        <f t="shared" si="5"/>
        <v>0.8370339338081274</v>
      </c>
      <c r="L30" s="10">
        <f t="shared" si="5"/>
        <v>4.026047754216063</v>
      </c>
      <c r="M30" s="11">
        <f t="shared" si="5"/>
        <v>11.414187643020595</v>
      </c>
    </row>
    <row r="31" spans="1:13" ht="13.5" customHeight="1">
      <c r="A31" s="75"/>
      <c r="B31" s="66"/>
      <c r="C31" s="6"/>
      <c r="D31" s="6"/>
      <c r="E31" s="6"/>
      <c r="F31" s="6"/>
      <c r="G31" s="7"/>
      <c r="H31" s="13"/>
      <c r="I31" s="8"/>
      <c r="J31" s="8"/>
      <c r="K31" s="8"/>
      <c r="L31" s="8"/>
      <c r="M31" s="9"/>
    </row>
    <row r="32" spans="1:13" ht="15" customHeight="1">
      <c r="A32" s="76" t="s">
        <v>47</v>
      </c>
      <c r="B32" s="66">
        <v>60418</v>
      </c>
      <c r="C32" s="6">
        <v>795</v>
      </c>
      <c r="D32" s="6">
        <v>59623</v>
      </c>
      <c r="E32" s="6">
        <v>24749</v>
      </c>
      <c r="F32" s="6">
        <v>26659</v>
      </c>
      <c r="G32" s="7">
        <v>8215</v>
      </c>
      <c r="H32" s="13">
        <v>61308</v>
      </c>
      <c r="I32" s="8">
        <v>2823</v>
      </c>
      <c r="J32" s="8">
        <v>58485</v>
      </c>
      <c r="K32" s="8">
        <v>30692</v>
      </c>
      <c r="L32" s="8">
        <v>23178</v>
      </c>
      <c r="M32" s="9">
        <v>4615</v>
      </c>
    </row>
    <row r="33" spans="1:13" ht="15" customHeight="1">
      <c r="A33" s="69" t="s">
        <v>13</v>
      </c>
      <c r="B33" s="66">
        <f>+B32/$B$32*100</f>
        <v>100</v>
      </c>
      <c r="C33" s="10">
        <f>+C32/$B$32*100</f>
        <v>1.3158330298917542</v>
      </c>
      <c r="D33" s="10">
        <f>+D32/$B$32*100</f>
        <v>98.68416697010825</v>
      </c>
      <c r="E33" s="10">
        <f>E32/D32*100</f>
        <v>41.509149153850025</v>
      </c>
      <c r="F33" s="10">
        <f>F32/D32*100</f>
        <v>44.712610905187596</v>
      </c>
      <c r="G33" s="11">
        <f>G32/D32*100</f>
        <v>13.778239940962381</v>
      </c>
      <c r="H33" s="13">
        <f>+H32/$H$32*100</f>
        <v>100</v>
      </c>
      <c r="I33" s="14">
        <f>+I32/$H$32*100</f>
        <v>4.604619299275788</v>
      </c>
      <c r="J33" s="14">
        <f>+J32/$H$32*100</f>
        <v>95.3953807007242</v>
      </c>
      <c r="K33" s="10">
        <f>K32/J32*100</f>
        <v>52.478413268359404</v>
      </c>
      <c r="L33" s="10">
        <f>L32/J32*100</f>
        <v>39.63067453193126</v>
      </c>
      <c r="M33" s="11">
        <f>M32/J32*100</f>
        <v>7.890912199709327</v>
      </c>
    </row>
    <row r="34" spans="1:13" ht="15" customHeight="1">
      <c r="A34" s="69" t="s">
        <v>18</v>
      </c>
      <c r="B34" s="67">
        <f aca="true" t="shared" si="6" ref="B34:M34">+B32/B7</f>
        <v>1.1810771185612354</v>
      </c>
      <c r="C34" s="10">
        <f t="shared" si="6"/>
        <v>0.04945875326614409</v>
      </c>
      <c r="D34" s="10">
        <f t="shared" si="6"/>
        <v>1.6995809697557083</v>
      </c>
      <c r="E34" s="10">
        <f t="shared" si="6"/>
        <v>0.8921773612112472</v>
      </c>
      <c r="F34" s="10">
        <f t="shared" si="6"/>
        <v>4.05521752357773</v>
      </c>
      <c r="G34" s="11">
        <f t="shared" si="6"/>
        <v>10.710560625814862</v>
      </c>
      <c r="H34" s="10">
        <f t="shared" si="6"/>
        <v>0.8753408815088737</v>
      </c>
      <c r="I34" s="10">
        <f t="shared" si="6"/>
        <v>0.0934923000496771</v>
      </c>
      <c r="J34" s="10">
        <f t="shared" si="6"/>
        <v>1.4678496134926213</v>
      </c>
      <c r="K34" s="10">
        <f t="shared" si="6"/>
        <v>0.9184271949248908</v>
      </c>
      <c r="L34" s="10">
        <f t="shared" si="6"/>
        <v>3.8700951744865586</v>
      </c>
      <c r="M34" s="11">
        <f t="shared" si="6"/>
        <v>10.560640732265446</v>
      </c>
    </row>
    <row r="35" spans="1:13" ht="15" customHeight="1">
      <c r="A35" s="78"/>
      <c r="B35" s="70"/>
      <c r="C35" s="26"/>
      <c r="D35" s="26"/>
      <c r="E35" s="26"/>
      <c r="F35" s="13"/>
      <c r="G35" s="9"/>
      <c r="H35" s="13"/>
      <c r="I35" s="8"/>
      <c r="J35" s="8"/>
      <c r="K35" s="8"/>
      <c r="L35" s="8"/>
      <c r="M35" s="9"/>
    </row>
    <row r="36" spans="1:13" ht="15" customHeight="1">
      <c r="A36" s="81" t="s">
        <v>87</v>
      </c>
      <c r="B36" s="66">
        <v>3393</v>
      </c>
      <c r="C36" s="6">
        <v>603</v>
      </c>
      <c r="D36" s="6">
        <v>2790</v>
      </c>
      <c r="E36" s="6">
        <v>1675</v>
      </c>
      <c r="F36" s="6">
        <v>918</v>
      </c>
      <c r="G36" s="7">
        <v>197</v>
      </c>
      <c r="H36" s="13">
        <v>5481</v>
      </c>
      <c r="I36" s="8">
        <v>1857</v>
      </c>
      <c r="J36" s="8">
        <v>3624</v>
      </c>
      <c r="K36" s="8">
        <v>2535</v>
      </c>
      <c r="L36" s="8">
        <v>966</v>
      </c>
      <c r="M36" s="9">
        <v>123</v>
      </c>
    </row>
    <row r="37" spans="1:13" ht="15" customHeight="1">
      <c r="A37" s="69" t="s">
        <v>13</v>
      </c>
      <c r="B37" s="71">
        <f>+B36/$B$36*100</f>
        <v>100</v>
      </c>
      <c r="C37" s="10">
        <f>+C36/$B$36*100</f>
        <v>17.771883289124666</v>
      </c>
      <c r="D37" s="10">
        <f>+D36/$B$36*100</f>
        <v>82.22811671087533</v>
      </c>
      <c r="E37" s="10">
        <f>E36/D36*100</f>
        <v>60.0358422939068</v>
      </c>
      <c r="F37" s="10">
        <f>F36/D36*100</f>
        <v>32.903225806451616</v>
      </c>
      <c r="G37" s="11">
        <f>G36/D36*100</f>
        <v>7.060931899641577</v>
      </c>
      <c r="H37" s="27">
        <f>+H36/$H$36*100</f>
        <v>100</v>
      </c>
      <c r="I37" s="14">
        <f>+I36/$H$36*100</f>
        <v>33.88067870826492</v>
      </c>
      <c r="J37" s="14">
        <f>+J36/$H$36*100</f>
        <v>66.11932129173509</v>
      </c>
      <c r="K37" s="10">
        <f>K36/J36*100</f>
        <v>69.95033112582782</v>
      </c>
      <c r="L37" s="10">
        <f>L36/J36*100</f>
        <v>26.655629139072843</v>
      </c>
      <c r="M37" s="11">
        <f>M36/J36*100</f>
        <v>3.3940397350993377</v>
      </c>
    </row>
    <row r="38" spans="1:13" ht="15" customHeight="1">
      <c r="A38" s="69" t="s">
        <v>19</v>
      </c>
      <c r="B38" s="67">
        <f aca="true" t="shared" si="7" ref="B38:M38">+B36/B32*100</f>
        <v>5.615876063424807</v>
      </c>
      <c r="C38" s="10">
        <f t="shared" si="7"/>
        <v>75.84905660377359</v>
      </c>
      <c r="D38" s="10">
        <f t="shared" si="7"/>
        <v>4.679402244100431</v>
      </c>
      <c r="E38" s="10">
        <f t="shared" si="7"/>
        <v>6.767950220210918</v>
      </c>
      <c r="F38" s="10">
        <f t="shared" si="7"/>
        <v>3.4434900033759708</v>
      </c>
      <c r="G38" s="11">
        <f t="shared" si="7"/>
        <v>2.398052343274498</v>
      </c>
      <c r="H38" s="10">
        <f t="shared" si="7"/>
        <v>8.940105695830887</v>
      </c>
      <c r="I38" s="10">
        <f t="shared" si="7"/>
        <v>65.78108395324124</v>
      </c>
      <c r="J38" s="10">
        <f t="shared" si="7"/>
        <v>6.196460630931008</v>
      </c>
      <c r="K38" s="10">
        <f t="shared" si="7"/>
        <v>8.259481298058127</v>
      </c>
      <c r="L38" s="10">
        <f t="shared" si="7"/>
        <v>4.167745275692467</v>
      </c>
      <c r="M38" s="11">
        <f t="shared" si="7"/>
        <v>2.6652221018418203</v>
      </c>
    </row>
    <row r="39" spans="1:13" ht="15" customHeight="1">
      <c r="A39" s="69" t="s">
        <v>18</v>
      </c>
      <c r="B39" s="67">
        <f aca="true" t="shared" si="8" ref="B39:M39">+B36/B7</f>
        <v>0.06632782719186785</v>
      </c>
      <c r="C39" s="10">
        <f t="shared" si="8"/>
        <v>0.037513997760358346</v>
      </c>
      <c r="D39" s="10">
        <f t="shared" si="8"/>
        <v>0.07953023003905248</v>
      </c>
      <c r="E39" s="10">
        <f t="shared" si="8"/>
        <v>0.06038211968276856</v>
      </c>
      <c r="F39" s="10">
        <f t="shared" si="8"/>
        <v>0.13964101003954973</v>
      </c>
      <c r="G39" s="11">
        <f t="shared" si="8"/>
        <v>0.25684485006518903</v>
      </c>
      <c r="H39" s="10">
        <f t="shared" si="8"/>
        <v>0.0782564000057111</v>
      </c>
      <c r="I39" s="10">
        <f t="shared" si="8"/>
        <v>0.06150024838549429</v>
      </c>
      <c r="J39" s="10">
        <f t="shared" si="8"/>
        <v>0.09095472342134324</v>
      </c>
      <c r="K39" s="10">
        <f t="shared" si="8"/>
        <v>0.0758573224011012</v>
      </c>
      <c r="L39" s="10">
        <f t="shared" si="8"/>
        <v>0.1612957087994657</v>
      </c>
      <c r="M39" s="11">
        <f t="shared" si="8"/>
        <v>0.2814645308924485</v>
      </c>
    </row>
    <row r="40" spans="1:13" ht="15" customHeight="1">
      <c r="A40" s="80"/>
      <c r="B40" s="66"/>
      <c r="C40" s="6"/>
      <c r="D40" s="6"/>
      <c r="E40" s="6"/>
      <c r="F40" s="6"/>
      <c r="G40" s="7"/>
      <c r="H40" s="13"/>
      <c r="I40" s="8"/>
      <c r="J40" s="8"/>
      <c r="K40" s="8"/>
      <c r="L40" s="8"/>
      <c r="M40" s="9"/>
    </row>
    <row r="41" spans="1:13" ht="15" customHeight="1">
      <c r="A41" s="79" t="s">
        <v>48</v>
      </c>
      <c r="B41" s="66">
        <v>52968</v>
      </c>
      <c r="C41" s="6">
        <v>24</v>
      </c>
      <c r="D41" s="6">
        <v>52944</v>
      </c>
      <c r="E41" s="6">
        <v>21709</v>
      </c>
      <c r="F41" s="6">
        <v>23907</v>
      </c>
      <c r="G41" s="7">
        <v>7327</v>
      </c>
      <c r="H41" s="13">
        <v>49670</v>
      </c>
      <c r="I41" s="8">
        <v>16</v>
      </c>
      <c r="J41" s="8">
        <v>49654</v>
      </c>
      <c r="K41" s="8">
        <v>25786</v>
      </c>
      <c r="L41" s="8">
        <v>20027</v>
      </c>
      <c r="M41" s="9">
        <v>3841</v>
      </c>
    </row>
    <row r="42" spans="1:13" ht="15" customHeight="1">
      <c r="A42" s="69" t="s">
        <v>13</v>
      </c>
      <c r="B42" s="66">
        <f>+B41/$B$41*100</f>
        <v>100</v>
      </c>
      <c r="C42" s="10">
        <f>+C41/$B$41*100</f>
        <v>0.045310376076121435</v>
      </c>
      <c r="D42" s="10">
        <f>+D41/$B$41*100</f>
        <v>99.95468962392387</v>
      </c>
      <c r="E42" s="10">
        <f>E41/D41*100</f>
        <v>41.0037020247809</v>
      </c>
      <c r="F42" s="10">
        <f>F41/D41*100</f>
        <v>45.1552583862194</v>
      </c>
      <c r="G42" s="11">
        <f>G41/D41*100</f>
        <v>13.839150800846179</v>
      </c>
      <c r="H42" s="13">
        <f>+H41/$H$41*100</f>
        <v>100</v>
      </c>
      <c r="I42" s="14">
        <f>+I41/$H$41*100</f>
        <v>0.032212603180994566</v>
      </c>
      <c r="J42" s="14">
        <f>+J41/$H$41*100</f>
        <v>99.967787396819</v>
      </c>
      <c r="K42" s="10">
        <f>K41/J41*100</f>
        <v>51.93136504611915</v>
      </c>
      <c r="L42" s="10">
        <f>L41/J41*100</f>
        <v>40.33310508720345</v>
      </c>
      <c r="M42" s="11">
        <f>M41/J41*100</f>
        <v>7.735529866677409</v>
      </c>
    </row>
    <row r="43" spans="1:13" ht="15" customHeight="1">
      <c r="A43" s="69" t="s">
        <v>17</v>
      </c>
      <c r="B43" s="67">
        <f aca="true" t="shared" si="9" ref="B43:M43">+B41/B32*100</f>
        <v>87.6692376444106</v>
      </c>
      <c r="C43" s="10">
        <f t="shared" si="9"/>
        <v>3.018867924528302</v>
      </c>
      <c r="D43" s="10">
        <f t="shared" si="9"/>
        <v>88.79794710095098</v>
      </c>
      <c r="E43" s="10">
        <f t="shared" si="9"/>
        <v>87.71667542122914</v>
      </c>
      <c r="F43" s="10">
        <f t="shared" si="9"/>
        <v>89.67703214674219</v>
      </c>
      <c r="G43" s="11">
        <f t="shared" si="9"/>
        <v>89.19050517346318</v>
      </c>
      <c r="H43" s="10">
        <f t="shared" si="9"/>
        <v>81.01715926143407</v>
      </c>
      <c r="I43" s="10">
        <f t="shared" si="9"/>
        <v>0.5667729365922777</v>
      </c>
      <c r="J43" s="10">
        <f t="shared" si="9"/>
        <v>84.90040181243053</v>
      </c>
      <c r="K43" s="10">
        <f t="shared" si="9"/>
        <v>84.01537860028671</v>
      </c>
      <c r="L43" s="10">
        <f t="shared" si="9"/>
        <v>86.40521183881266</v>
      </c>
      <c r="M43" s="11">
        <f t="shared" si="9"/>
        <v>83.22860238353196</v>
      </c>
    </row>
    <row r="44" spans="1:13" ht="15" customHeight="1">
      <c r="A44" s="74" t="s">
        <v>18</v>
      </c>
      <c r="B44" s="20">
        <f aca="true" t="shared" si="10" ref="B44:M44">+B41/B7</f>
        <v>1.0354413058352068</v>
      </c>
      <c r="C44" s="21">
        <f t="shared" si="10"/>
        <v>0.0014930944382232176</v>
      </c>
      <c r="D44" s="21">
        <f t="shared" si="10"/>
        <v>1.5091930104615034</v>
      </c>
      <c r="E44" s="21">
        <f t="shared" si="10"/>
        <v>0.7825883201153568</v>
      </c>
      <c r="F44" s="21">
        <f t="shared" si="10"/>
        <v>3.636598722239124</v>
      </c>
      <c r="G44" s="22">
        <f t="shared" si="10"/>
        <v>9.552803129074315</v>
      </c>
      <c r="H44" s="21">
        <f t="shared" si="10"/>
        <v>0.709176316052485</v>
      </c>
      <c r="I44" s="21">
        <f t="shared" si="10"/>
        <v>0.0005298890544792184</v>
      </c>
      <c r="J44" s="21">
        <f t="shared" si="10"/>
        <v>1.246210219857444</v>
      </c>
      <c r="K44" s="21">
        <f t="shared" si="10"/>
        <v>0.7716200849841403</v>
      </c>
      <c r="L44" s="21">
        <f t="shared" si="10"/>
        <v>3.343963933878778</v>
      </c>
      <c r="M44" s="22">
        <f t="shared" si="10"/>
        <v>8.789473684210526</v>
      </c>
    </row>
    <row r="45" spans="1:13" ht="15" customHeight="1">
      <c r="A45" s="121" t="s">
        <v>45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</row>
    <row r="46" spans="1:13" ht="15" customHeight="1">
      <c r="A46" s="81" t="s">
        <v>20</v>
      </c>
      <c r="B46" s="72"/>
      <c r="C46" s="23"/>
      <c r="D46" s="6">
        <v>92839</v>
      </c>
      <c r="E46" s="6">
        <v>40789</v>
      </c>
      <c r="F46" s="6">
        <v>40657</v>
      </c>
      <c r="G46" s="7">
        <v>11393</v>
      </c>
      <c r="H46" s="23"/>
      <c r="I46" s="24"/>
      <c r="J46" s="8">
        <v>97039</v>
      </c>
      <c r="K46" s="8">
        <v>51986</v>
      </c>
      <c r="L46" s="8">
        <v>38224</v>
      </c>
      <c r="M46" s="9">
        <v>6829</v>
      </c>
    </row>
    <row r="47" spans="1:13" ht="15" customHeight="1">
      <c r="A47" s="69" t="s">
        <v>9</v>
      </c>
      <c r="B47" s="72"/>
      <c r="C47" s="23"/>
      <c r="D47" s="6">
        <f>+D46/$D$46*100</f>
        <v>100</v>
      </c>
      <c r="E47" s="10">
        <f>E46/D46*100</f>
        <v>43.9351996467002</v>
      </c>
      <c r="F47" s="10">
        <f>F46/D46*100</f>
        <v>43.793018020443995</v>
      </c>
      <c r="G47" s="11">
        <f>G46/D46*100</f>
        <v>12.271782332855805</v>
      </c>
      <c r="H47" s="23"/>
      <c r="I47" s="24"/>
      <c r="J47" s="8">
        <v>100</v>
      </c>
      <c r="K47" s="10">
        <f>K46/J46*100</f>
        <v>53.57227506466472</v>
      </c>
      <c r="L47" s="10">
        <f>L46/J46*100</f>
        <v>39.390348210513295</v>
      </c>
      <c r="M47" s="11">
        <f>M46/J46*100</f>
        <v>7.0373767248219785</v>
      </c>
    </row>
    <row r="48" spans="1:13" ht="15" customHeight="1">
      <c r="A48" s="80"/>
      <c r="B48" s="18"/>
      <c r="C48" s="13"/>
      <c r="D48" s="6"/>
      <c r="E48" s="6"/>
      <c r="F48" s="6"/>
      <c r="G48" s="7"/>
      <c r="H48" s="13"/>
      <c r="I48" s="8"/>
      <c r="J48" s="8"/>
      <c r="K48" s="8"/>
      <c r="L48" s="8"/>
      <c r="M48" s="9"/>
    </row>
    <row r="49" spans="1:13" ht="15" customHeight="1">
      <c r="A49" s="81" t="s">
        <v>55</v>
      </c>
      <c r="B49" s="73"/>
      <c r="C49" s="25"/>
      <c r="D49" s="12">
        <v>177.8</v>
      </c>
      <c r="E49" s="12">
        <v>190.2</v>
      </c>
      <c r="F49" s="12">
        <v>172.5</v>
      </c>
      <c r="G49" s="96">
        <v>158.1</v>
      </c>
      <c r="H49" s="98"/>
      <c r="I49" s="97"/>
      <c r="J49" s="19">
        <v>197.68</v>
      </c>
      <c r="K49" s="19">
        <v>203.72</v>
      </c>
      <c r="L49" s="19">
        <v>193.24</v>
      </c>
      <c r="M49" s="17">
        <v>180.06</v>
      </c>
    </row>
    <row r="50" spans="1:13" ht="15" customHeight="1">
      <c r="A50" s="82"/>
      <c r="B50" s="18"/>
      <c r="C50" s="13"/>
      <c r="D50" s="13"/>
      <c r="E50" s="13"/>
      <c r="F50" s="13"/>
      <c r="G50" s="9"/>
      <c r="H50" s="13"/>
      <c r="I50" s="8"/>
      <c r="J50" s="8"/>
      <c r="K50" s="8"/>
      <c r="L50" s="8"/>
      <c r="M50" s="9"/>
    </row>
    <row r="51" spans="1:13" ht="15" customHeight="1">
      <c r="A51" s="81" t="s">
        <v>21</v>
      </c>
      <c r="B51" s="66"/>
      <c r="C51" s="6"/>
      <c r="D51" s="6"/>
      <c r="E51" s="6"/>
      <c r="F51" s="6"/>
      <c r="G51" s="7"/>
      <c r="H51" s="13"/>
      <c r="I51" s="8"/>
      <c r="J51" s="8"/>
      <c r="K51" s="8"/>
      <c r="L51" s="8"/>
      <c r="M51" s="9"/>
    </row>
    <row r="52" spans="1:13" ht="15" customHeight="1">
      <c r="A52" s="69" t="s">
        <v>73</v>
      </c>
      <c r="B52" s="72"/>
      <c r="C52" s="23"/>
      <c r="D52" s="6">
        <v>26511</v>
      </c>
      <c r="E52" s="6">
        <v>21088</v>
      </c>
      <c r="F52" s="6">
        <v>4879</v>
      </c>
      <c r="G52" s="7">
        <v>544</v>
      </c>
      <c r="H52" s="23"/>
      <c r="I52" s="24"/>
      <c r="J52" s="8">
        <v>31246</v>
      </c>
      <c r="K52" s="8">
        <v>26250</v>
      </c>
      <c r="L52" s="8">
        <v>4655</v>
      </c>
      <c r="M52" s="9">
        <v>341</v>
      </c>
    </row>
    <row r="53" spans="1:13" ht="15" customHeight="1">
      <c r="A53" s="69" t="s">
        <v>74</v>
      </c>
      <c r="B53" s="72"/>
      <c r="C53" s="23"/>
      <c r="D53" s="10">
        <f>+D52/D7*100</f>
        <v>75.57082181237706</v>
      </c>
      <c r="E53" s="10">
        <f>+E52/E7*100</f>
        <v>76.02018745493872</v>
      </c>
      <c r="F53" s="10">
        <f>+F52/F7*100</f>
        <v>74.21661089139032</v>
      </c>
      <c r="G53" s="11">
        <f>+G52/G7*100</f>
        <v>70.92568448500653</v>
      </c>
      <c r="H53" s="23"/>
      <c r="I53" s="24"/>
      <c r="J53" s="10">
        <f>+J52/J7*100</f>
        <v>78.42084128099587</v>
      </c>
      <c r="K53" s="10">
        <f>+K52/K7*100</f>
        <v>78.55048177628822</v>
      </c>
      <c r="L53" s="10">
        <f>+L52/L7*100</f>
        <v>77.7258306895976</v>
      </c>
      <c r="M53" s="11">
        <f>+M52/M7*100</f>
        <v>78.03203661327231</v>
      </c>
    </row>
    <row r="54" spans="1:13" ht="15" customHeight="1">
      <c r="A54" s="69" t="s">
        <v>75</v>
      </c>
      <c r="B54" s="72"/>
      <c r="C54" s="23"/>
      <c r="D54" s="6">
        <v>29682</v>
      </c>
      <c r="E54" s="6">
        <v>13437</v>
      </c>
      <c r="F54" s="6">
        <v>12779</v>
      </c>
      <c r="G54" s="7">
        <v>3465</v>
      </c>
      <c r="H54" s="23"/>
      <c r="I54" s="24"/>
      <c r="J54" s="8">
        <v>32383</v>
      </c>
      <c r="K54" s="8">
        <v>17632</v>
      </c>
      <c r="L54" s="8">
        <v>12432</v>
      </c>
      <c r="M54" s="9">
        <v>2319</v>
      </c>
    </row>
    <row r="55" spans="1:13" ht="15" customHeight="1">
      <c r="A55" s="69" t="s">
        <v>76</v>
      </c>
      <c r="B55" s="72"/>
      <c r="C55" s="23"/>
      <c r="D55" s="10">
        <f>+D54/D41*100</f>
        <v>56.063009972801446</v>
      </c>
      <c r="E55" s="10">
        <f>+E54/E41*100</f>
        <v>61.89598783914505</v>
      </c>
      <c r="F55" s="10">
        <f>+F54/F41*100</f>
        <v>53.45296356715606</v>
      </c>
      <c r="G55" s="11">
        <f>+G54/G41*100</f>
        <v>47.29084209089668</v>
      </c>
      <c r="H55" s="23"/>
      <c r="I55" s="24"/>
      <c r="J55" s="10">
        <f>+J54/J41*100</f>
        <v>65.2173037418939</v>
      </c>
      <c r="K55" s="10">
        <f>+K54/K41*100</f>
        <v>68.37818971534941</v>
      </c>
      <c r="L55" s="10">
        <f>+L54/L41*100</f>
        <v>62.07619713386928</v>
      </c>
      <c r="M55" s="11">
        <f>+M54/M41*100</f>
        <v>60.3749023691747</v>
      </c>
    </row>
    <row r="56" spans="1:13" ht="15" customHeight="1">
      <c r="A56" s="69"/>
      <c r="B56" s="18"/>
      <c r="C56" s="13"/>
      <c r="D56" s="10"/>
      <c r="E56" s="10"/>
      <c r="F56" s="10"/>
      <c r="G56" s="11"/>
      <c r="H56" s="13"/>
      <c r="I56" s="8"/>
      <c r="J56" s="8"/>
      <c r="K56" s="8"/>
      <c r="L56" s="8"/>
      <c r="M56" s="9"/>
    </row>
    <row r="57" spans="1:13" ht="15" customHeight="1">
      <c r="A57" s="81" t="s">
        <v>88</v>
      </c>
      <c r="B57" s="18"/>
      <c r="C57" s="13"/>
      <c r="D57" s="13"/>
      <c r="E57" s="13"/>
      <c r="F57" s="13"/>
      <c r="G57" s="9"/>
      <c r="H57" s="13"/>
      <c r="I57" s="8"/>
      <c r="J57" s="8"/>
      <c r="K57" s="8"/>
      <c r="L57" s="8"/>
      <c r="M57" s="9"/>
    </row>
    <row r="58" spans="1:13" ht="15" customHeight="1">
      <c r="A58" s="83" t="s">
        <v>37</v>
      </c>
      <c r="B58" s="18"/>
      <c r="C58" s="13"/>
      <c r="D58" s="13"/>
      <c r="E58" s="13"/>
      <c r="F58" s="13"/>
      <c r="G58" s="9"/>
      <c r="H58" s="13"/>
      <c r="I58" s="8"/>
      <c r="J58" s="8"/>
      <c r="K58" s="8"/>
      <c r="L58" s="8"/>
      <c r="M58" s="9"/>
    </row>
    <row r="59" spans="1:13" ht="15" customHeight="1">
      <c r="A59" s="69" t="s">
        <v>73</v>
      </c>
      <c r="B59" s="66">
        <v>18424</v>
      </c>
      <c r="C59" s="6">
        <v>1311</v>
      </c>
      <c r="D59" s="6">
        <v>17113</v>
      </c>
      <c r="E59" s="6">
        <v>11538</v>
      </c>
      <c r="F59" s="6">
        <v>4933</v>
      </c>
      <c r="G59" s="7">
        <v>642</v>
      </c>
      <c r="H59" s="13">
        <v>35663</v>
      </c>
      <c r="I59" s="8">
        <v>8123</v>
      </c>
      <c r="J59" s="8">
        <v>27540</v>
      </c>
      <c r="K59" s="8">
        <v>21996</v>
      </c>
      <c r="L59" s="8">
        <v>5142</v>
      </c>
      <c r="M59" s="9">
        <v>402</v>
      </c>
    </row>
    <row r="60" spans="1:13" ht="15" customHeight="1">
      <c r="A60" s="69" t="s">
        <v>68</v>
      </c>
      <c r="B60" s="67">
        <f aca="true" t="shared" si="11" ref="B60:M60">+B59/B7*100</f>
        <v>36.01602971361548</v>
      </c>
      <c r="C60" s="10">
        <f t="shared" si="11"/>
        <v>8.156028368794328</v>
      </c>
      <c r="D60" s="10">
        <f t="shared" si="11"/>
        <v>48.78139163649839</v>
      </c>
      <c r="E60" s="10">
        <f t="shared" si="11"/>
        <v>41.59336697909157</v>
      </c>
      <c r="F60" s="10">
        <f t="shared" si="11"/>
        <v>75.03802859750533</v>
      </c>
      <c r="G60" s="11">
        <f t="shared" si="11"/>
        <v>83.70273794002607</v>
      </c>
      <c r="H60" s="10">
        <f t="shared" si="11"/>
        <v>50.91877382601122</v>
      </c>
      <c r="I60" s="10">
        <f t="shared" si="11"/>
        <v>26.901804934591823</v>
      </c>
      <c r="J60" s="10">
        <f t="shared" si="11"/>
        <v>69.11956630860355</v>
      </c>
      <c r="K60" s="10">
        <f t="shared" si="11"/>
        <v>65.82081512957089</v>
      </c>
      <c r="L60" s="10">
        <f t="shared" si="11"/>
        <v>85.85740524294539</v>
      </c>
      <c r="M60" s="11">
        <f t="shared" si="11"/>
        <v>91.9908466819222</v>
      </c>
    </row>
    <row r="61" spans="1:13" ht="15" customHeight="1">
      <c r="A61" s="69" t="s">
        <v>77</v>
      </c>
      <c r="B61" s="66">
        <v>50330</v>
      </c>
      <c r="C61" s="6">
        <v>2220</v>
      </c>
      <c r="D61" s="6">
        <v>48110</v>
      </c>
      <c r="E61" s="6">
        <v>25414</v>
      </c>
      <c r="F61" s="6">
        <v>18390</v>
      </c>
      <c r="G61" s="7">
        <v>4306</v>
      </c>
      <c r="H61" s="13">
        <v>89475</v>
      </c>
      <c r="I61" s="8">
        <v>14591</v>
      </c>
      <c r="J61" s="8">
        <v>74884</v>
      </c>
      <c r="K61" s="8">
        <v>51125</v>
      </c>
      <c r="L61" s="8">
        <v>21218</v>
      </c>
      <c r="M61" s="9">
        <v>2541</v>
      </c>
    </row>
    <row r="62" spans="1:13" ht="15" customHeight="1">
      <c r="A62" s="69" t="s">
        <v>67</v>
      </c>
      <c r="B62" s="66">
        <f>+B61/$B$61*100</f>
        <v>100</v>
      </c>
      <c r="C62" s="10">
        <f>+C61/$B$61*100</f>
        <v>4.410888138287304</v>
      </c>
      <c r="D62" s="10">
        <f>+D61/$B$61*100</f>
        <v>95.5891118617127</v>
      </c>
      <c r="E62" s="10">
        <f>E61/D61*100</f>
        <v>52.824776553731034</v>
      </c>
      <c r="F62" s="10">
        <f>F61/D61*100</f>
        <v>38.22490126792766</v>
      </c>
      <c r="G62" s="11">
        <f>G61/D61*100</f>
        <v>8.9503221783413</v>
      </c>
      <c r="H62" s="12">
        <f>+H61/$H$61*100</f>
        <v>100</v>
      </c>
      <c r="I62" s="10">
        <f>+I61/$H$61*100</f>
        <v>16.307348421346745</v>
      </c>
      <c r="J62" s="10">
        <f>+J61/$H$61*100</f>
        <v>83.69265157865325</v>
      </c>
      <c r="K62" s="10">
        <f>K61/J61*100</f>
        <v>68.27226109716361</v>
      </c>
      <c r="L62" s="10">
        <f>L61/J61*100</f>
        <v>28.334490678916723</v>
      </c>
      <c r="M62" s="11">
        <f>M61/J61*100</f>
        <v>3.393248223919662</v>
      </c>
    </row>
    <row r="63" spans="1:13" ht="15" customHeight="1">
      <c r="A63" s="69" t="s">
        <v>78</v>
      </c>
      <c r="B63" s="67">
        <f aca="true" t="shared" si="12" ref="B63:M63">+B61/B7</f>
        <v>0.9838725442283257</v>
      </c>
      <c r="C63" s="10">
        <f t="shared" si="12"/>
        <v>0.13811123553564764</v>
      </c>
      <c r="D63" s="10">
        <f t="shared" si="12"/>
        <v>1.3713976226447364</v>
      </c>
      <c r="E63" s="10">
        <f t="shared" si="12"/>
        <v>0.9161499639509734</v>
      </c>
      <c r="F63" s="10">
        <f t="shared" si="12"/>
        <v>2.7973836324916337</v>
      </c>
      <c r="G63" s="11">
        <f t="shared" si="12"/>
        <v>5.614080834419817</v>
      </c>
      <c r="H63" s="10">
        <f t="shared" si="12"/>
        <v>1.2775025343023172</v>
      </c>
      <c r="I63" s="10">
        <f t="shared" si="12"/>
        <v>0.48322569961914225</v>
      </c>
      <c r="J63" s="10">
        <f t="shared" si="12"/>
        <v>1.879429776126895</v>
      </c>
      <c r="K63" s="10">
        <f t="shared" si="12"/>
        <v>1.5298641450715182</v>
      </c>
      <c r="L63" s="10">
        <f t="shared" si="12"/>
        <v>3.542828518951411</v>
      </c>
      <c r="M63" s="11">
        <f t="shared" si="12"/>
        <v>5.814645308924485</v>
      </c>
    </row>
    <row r="64" spans="1:13" ht="19.5" customHeight="1">
      <c r="A64" s="79" t="s">
        <v>70</v>
      </c>
      <c r="B64" s="18"/>
      <c r="C64" s="13"/>
      <c r="D64" s="13"/>
      <c r="E64" s="13"/>
      <c r="F64" s="13"/>
      <c r="G64" s="9"/>
      <c r="H64" s="13"/>
      <c r="I64" s="8"/>
      <c r="J64" s="8"/>
      <c r="K64" s="8"/>
      <c r="L64" s="8"/>
      <c r="M64" s="9"/>
    </row>
    <row r="65" spans="1:13" ht="15" customHeight="1">
      <c r="A65" s="69" t="s">
        <v>79</v>
      </c>
      <c r="B65" s="66">
        <v>20137</v>
      </c>
      <c r="C65" s="6">
        <v>4362</v>
      </c>
      <c r="D65" s="6">
        <v>15775</v>
      </c>
      <c r="E65" s="6">
        <v>11844</v>
      </c>
      <c r="F65" s="6">
        <v>3496</v>
      </c>
      <c r="G65" s="7">
        <v>435</v>
      </c>
      <c r="H65" s="13">
        <v>23662</v>
      </c>
      <c r="I65" s="8">
        <v>6125</v>
      </c>
      <c r="J65" s="8">
        <v>17537</v>
      </c>
      <c r="K65" s="8">
        <v>14044</v>
      </c>
      <c r="L65" s="8">
        <v>3251</v>
      </c>
      <c r="M65" s="9">
        <v>242</v>
      </c>
    </row>
    <row r="66" spans="1:13" ht="15" customHeight="1">
      <c r="A66" s="69" t="s">
        <v>68</v>
      </c>
      <c r="B66" s="67">
        <f aca="true" t="shared" si="13" ref="B66:M66">+B65/B7*100</f>
        <v>39.364675984752225</v>
      </c>
      <c r="C66" s="10">
        <f t="shared" si="13"/>
        <v>27.13699141470698</v>
      </c>
      <c r="D66" s="10">
        <f t="shared" si="13"/>
        <v>44.967361249679314</v>
      </c>
      <c r="E66" s="10">
        <f t="shared" si="13"/>
        <v>42.69646719538572</v>
      </c>
      <c r="F66" s="10">
        <f t="shared" si="13"/>
        <v>53.179190751445084</v>
      </c>
      <c r="G66" s="11">
        <f t="shared" si="13"/>
        <v>56.714471968709255</v>
      </c>
      <c r="H66" s="10">
        <f t="shared" si="13"/>
        <v>33.78403460928911</v>
      </c>
      <c r="I66" s="10">
        <f t="shared" si="13"/>
        <v>20.28481536678258</v>
      </c>
      <c r="J66" s="10">
        <f t="shared" si="13"/>
        <v>44.01415520530067</v>
      </c>
      <c r="K66" s="10">
        <f t="shared" si="13"/>
        <v>42.02525585014064</v>
      </c>
      <c r="L66" s="10">
        <f t="shared" si="13"/>
        <v>54.28285189514109</v>
      </c>
      <c r="M66" s="11">
        <f t="shared" si="13"/>
        <v>55.37757437070938</v>
      </c>
    </row>
    <row r="67" spans="1:13" ht="15" customHeight="1">
      <c r="A67" s="69" t="s">
        <v>80</v>
      </c>
      <c r="B67" s="66">
        <v>42938</v>
      </c>
      <c r="C67" s="6">
        <v>7639</v>
      </c>
      <c r="D67" s="6">
        <v>35299</v>
      </c>
      <c r="E67" s="6">
        <v>23811</v>
      </c>
      <c r="F67" s="6">
        <v>9823</v>
      </c>
      <c r="G67" s="7">
        <v>1665</v>
      </c>
      <c r="H67" s="13">
        <v>54785</v>
      </c>
      <c r="I67" s="8">
        <v>11930</v>
      </c>
      <c r="J67" s="8">
        <v>42855</v>
      </c>
      <c r="K67" s="8">
        <v>31644</v>
      </c>
      <c r="L67" s="8">
        <v>10298</v>
      </c>
      <c r="M67" s="9">
        <v>913</v>
      </c>
    </row>
    <row r="68" spans="1:13" ht="15" customHeight="1">
      <c r="A68" s="69" t="s">
        <v>69</v>
      </c>
      <c r="B68" s="66">
        <f>+B67/$B$67*100</f>
        <v>100</v>
      </c>
      <c r="C68" s="10">
        <f>+C67/$B$67*100</f>
        <v>17.79076808421445</v>
      </c>
      <c r="D68" s="10">
        <f>+D67/$B$67*100</f>
        <v>82.20923191578555</v>
      </c>
      <c r="E68" s="10">
        <f>E67/D67*100</f>
        <v>67.45516870166294</v>
      </c>
      <c r="F68" s="10">
        <f>F67/D67*100</f>
        <v>27.827983795574944</v>
      </c>
      <c r="G68" s="11">
        <f>G67/D67*100</f>
        <v>4.716847502762118</v>
      </c>
      <c r="H68" s="12">
        <f>+H67/$H$67*100</f>
        <v>100</v>
      </c>
      <c r="I68" s="10">
        <f>+I67/$H$67*100</f>
        <v>21.77603358583554</v>
      </c>
      <c r="J68" s="10">
        <f>+J67/$H$67*100</f>
        <v>78.22396641416447</v>
      </c>
      <c r="K68" s="10">
        <f>K67/J67*100</f>
        <v>73.83969198459923</v>
      </c>
      <c r="L68" s="10">
        <f>L67/J67*100</f>
        <v>24.02986816007467</v>
      </c>
      <c r="M68" s="11">
        <f>M67/J67*100</f>
        <v>2.1304398553260997</v>
      </c>
    </row>
    <row r="69" spans="1:13" ht="15" customHeight="1">
      <c r="A69" s="69" t="s">
        <v>81</v>
      </c>
      <c r="B69" s="67">
        <f aca="true" t="shared" si="14" ref="B69:M69">+B67/B7</f>
        <v>0.8393705405141237</v>
      </c>
      <c r="C69" s="10">
        <f t="shared" si="14"/>
        <v>0.4752395172327983</v>
      </c>
      <c r="D69" s="10">
        <f t="shared" si="14"/>
        <v>1.0062141900173884</v>
      </c>
      <c r="E69" s="10">
        <f t="shared" si="14"/>
        <v>0.8583633741888969</v>
      </c>
      <c r="F69" s="10">
        <f t="shared" si="14"/>
        <v>1.4942196531791907</v>
      </c>
      <c r="G69" s="11">
        <f t="shared" si="14"/>
        <v>2.1707953063885266</v>
      </c>
      <c r="H69" s="10">
        <f t="shared" si="14"/>
        <v>0.7822070560687617</v>
      </c>
      <c r="I69" s="10">
        <f t="shared" si="14"/>
        <v>0.3950985262460672</v>
      </c>
      <c r="J69" s="10">
        <f t="shared" si="14"/>
        <v>1.0755697219154703</v>
      </c>
      <c r="K69" s="10">
        <f t="shared" si="14"/>
        <v>0.946914836315758</v>
      </c>
      <c r="L69" s="10">
        <f t="shared" si="14"/>
        <v>1.7194857238270163</v>
      </c>
      <c r="M69" s="11">
        <f t="shared" si="14"/>
        <v>2.0892448512585813</v>
      </c>
    </row>
    <row r="70" spans="1:13" ht="9" customHeight="1">
      <c r="A70" s="69"/>
      <c r="B70" s="67"/>
      <c r="C70" s="10"/>
      <c r="D70" s="10"/>
      <c r="E70" s="10"/>
      <c r="F70" s="10"/>
      <c r="G70" s="11"/>
      <c r="H70" s="10"/>
      <c r="I70" s="10"/>
      <c r="J70" s="10"/>
      <c r="K70" s="10"/>
      <c r="L70" s="10"/>
      <c r="M70" s="11"/>
    </row>
    <row r="71" spans="1:13" ht="15" customHeight="1">
      <c r="A71" s="79" t="s">
        <v>71</v>
      </c>
      <c r="B71" s="18"/>
      <c r="C71" s="13"/>
      <c r="D71" s="13"/>
      <c r="E71" s="13"/>
      <c r="F71" s="13"/>
      <c r="G71" s="9"/>
      <c r="H71" s="13"/>
      <c r="I71" s="8"/>
      <c r="J71" s="8"/>
      <c r="K71" s="8"/>
      <c r="L71" s="8"/>
      <c r="M71" s="9"/>
    </row>
    <row r="72" spans="1:13" ht="15" customHeight="1">
      <c r="A72" s="69" t="s">
        <v>79</v>
      </c>
      <c r="B72" s="66">
        <v>33032</v>
      </c>
      <c r="C72" s="6">
        <v>7623</v>
      </c>
      <c r="D72" s="6">
        <v>25409</v>
      </c>
      <c r="E72" s="6">
        <v>19609</v>
      </c>
      <c r="F72" s="6">
        <v>5170</v>
      </c>
      <c r="G72" s="7">
        <v>630</v>
      </c>
      <c r="H72" s="13">
        <v>31822</v>
      </c>
      <c r="I72" s="8">
        <v>9108</v>
      </c>
      <c r="J72" s="8">
        <v>22714</v>
      </c>
      <c r="K72" s="8">
        <v>18497</v>
      </c>
      <c r="L72" s="8">
        <v>3918</v>
      </c>
      <c r="M72" s="9">
        <v>299</v>
      </c>
    </row>
    <row r="73" spans="1:13" ht="15" customHeight="1">
      <c r="A73" s="69" t="s">
        <v>82</v>
      </c>
      <c r="B73" s="67">
        <f aca="true" t="shared" si="15" ref="B73:M73">+B72/B7*100</f>
        <v>64.57237806666015</v>
      </c>
      <c r="C73" s="10">
        <f t="shared" si="15"/>
        <v>47.42441209406495</v>
      </c>
      <c r="D73" s="10">
        <f t="shared" si="15"/>
        <v>72.42952025312847</v>
      </c>
      <c r="E73" s="10">
        <f t="shared" si="15"/>
        <v>70.68853640951694</v>
      </c>
      <c r="F73" s="10">
        <f t="shared" si="15"/>
        <v>78.64313964101004</v>
      </c>
      <c r="G73" s="11">
        <f t="shared" si="15"/>
        <v>82.13820078226858</v>
      </c>
      <c r="H73" s="10">
        <f t="shared" si="15"/>
        <v>45.43468638901184</v>
      </c>
      <c r="I73" s="10">
        <f t="shared" si="15"/>
        <v>30.16393442622951</v>
      </c>
      <c r="J73" s="10">
        <f t="shared" si="15"/>
        <v>57.00732858146772</v>
      </c>
      <c r="K73" s="10">
        <f t="shared" si="15"/>
        <v>55.350409958704894</v>
      </c>
      <c r="L73" s="10">
        <f t="shared" si="15"/>
        <v>65.4199365503423</v>
      </c>
      <c r="M73" s="11">
        <f t="shared" si="15"/>
        <v>68.42105263157895</v>
      </c>
    </row>
    <row r="74" spans="1:13" ht="15" customHeight="1">
      <c r="A74" s="69" t="s">
        <v>83</v>
      </c>
      <c r="B74" s="66">
        <v>166116</v>
      </c>
      <c r="C74" s="6">
        <v>26573</v>
      </c>
      <c r="D74" s="6">
        <v>139543</v>
      </c>
      <c r="E74" s="6">
        <v>92733</v>
      </c>
      <c r="F74" s="6">
        <v>39708</v>
      </c>
      <c r="G74" s="7">
        <v>7102</v>
      </c>
      <c r="H74" s="13">
        <v>160049</v>
      </c>
      <c r="I74" s="8">
        <v>40019</v>
      </c>
      <c r="J74" s="8">
        <v>120030</v>
      </c>
      <c r="K74" s="8">
        <v>89784</v>
      </c>
      <c r="L74" s="8">
        <v>27241</v>
      </c>
      <c r="M74" s="9">
        <v>3005</v>
      </c>
    </row>
    <row r="75" spans="1:13" ht="15" customHeight="1">
      <c r="A75" s="69" t="s">
        <v>67</v>
      </c>
      <c r="B75" s="66">
        <f>+B74/$B$74*100</f>
        <v>100</v>
      </c>
      <c r="C75" s="10">
        <f>+C74/$B$74*100</f>
        <v>15.996652941318116</v>
      </c>
      <c r="D75" s="10">
        <f>+D74/$B$74*100</f>
        <v>84.00334705868188</v>
      </c>
      <c r="E75" s="10">
        <f>E74/D74*100</f>
        <v>66.45478454669886</v>
      </c>
      <c r="F75" s="10">
        <f>F74/D74*100</f>
        <v>28.45574482417606</v>
      </c>
      <c r="G75" s="11">
        <f>G74/D74*100</f>
        <v>5.089470629125072</v>
      </c>
      <c r="H75" s="12">
        <f>+H74/$H$74*100</f>
        <v>100</v>
      </c>
      <c r="I75" s="10">
        <f>+I74/$H$74*100</f>
        <v>25.004217458403367</v>
      </c>
      <c r="J75" s="10">
        <f>+J74/$H$74*100</f>
        <v>74.99578254159664</v>
      </c>
      <c r="K75" s="10">
        <f>K74/J74*100</f>
        <v>74.80129967508124</v>
      </c>
      <c r="L75" s="10">
        <f>L74/J74*100</f>
        <v>22.69515954344747</v>
      </c>
      <c r="M75" s="11">
        <f>M74/J74*100</f>
        <v>2.503540781471299</v>
      </c>
    </row>
    <row r="76" spans="1:13" ht="15" customHeight="1">
      <c r="A76" s="69" t="s">
        <v>84</v>
      </c>
      <c r="B76" s="67">
        <f aca="true" t="shared" si="16" ref="B76:M76">+B74/B7</f>
        <v>3.2473072035969115</v>
      </c>
      <c r="C76" s="10">
        <f t="shared" si="16"/>
        <v>1.6531666044543984</v>
      </c>
      <c r="D76" s="10">
        <f t="shared" si="16"/>
        <v>3.9777372366808246</v>
      </c>
      <c r="E76" s="10">
        <f t="shared" si="16"/>
        <v>3.342934390771449</v>
      </c>
      <c r="F76" s="10">
        <f t="shared" si="16"/>
        <v>6.040158198965623</v>
      </c>
      <c r="G76" s="11">
        <f t="shared" si="16"/>
        <v>9.259452411994785</v>
      </c>
      <c r="H76" s="10">
        <f t="shared" si="16"/>
        <v>2.285141135652993</v>
      </c>
      <c r="I76" s="10">
        <f t="shared" si="16"/>
        <v>1.3253518794502401</v>
      </c>
      <c r="J76" s="10">
        <f t="shared" si="16"/>
        <v>3.012498745105913</v>
      </c>
      <c r="K76" s="10">
        <f t="shared" si="16"/>
        <v>2.686695792686576</v>
      </c>
      <c r="L76" s="10">
        <f t="shared" si="16"/>
        <v>4.548505593588245</v>
      </c>
      <c r="M76" s="11">
        <f t="shared" si="16"/>
        <v>6.8764302059496565</v>
      </c>
    </row>
    <row r="77" spans="1:13" ht="19.5" customHeight="1">
      <c r="A77" s="79" t="s">
        <v>72</v>
      </c>
      <c r="B77" s="66"/>
      <c r="C77" s="6"/>
      <c r="D77" s="6"/>
      <c r="E77" s="6"/>
      <c r="F77" s="6"/>
      <c r="G77" s="7"/>
      <c r="H77" s="13"/>
      <c r="I77" s="8"/>
      <c r="J77" s="8"/>
      <c r="K77" s="8"/>
      <c r="L77" s="8"/>
      <c r="M77" s="9"/>
    </row>
    <row r="78" spans="1:13" ht="15" customHeight="1">
      <c r="A78" s="69" t="s">
        <v>79</v>
      </c>
      <c r="B78" s="66">
        <v>9749</v>
      </c>
      <c r="C78" s="6">
        <v>1313</v>
      </c>
      <c r="D78" s="6">
        <v>8436</v>
      </c>
      <c r="E78" s="6">
        <v>5619</v>
      </c>
      <c r="F78" s="6">
        <v>2417</v>
      </c>
      <c r="G78" s="7">
        <v>400</v>
      </c>
      <c r="H78" s="13">
        <v>8320</v>
      </c>
      <c r="I78" s="8">
        <v>1678</v>
      </c>
      <c r="J78" s="8">
        <v>6642</v>
      </c>
      <c r="K78" s="8">
        <v>4935</v>
      </c>
      <c r="L78" s="8">
        <v>1558</v>
      </c>
      <c r="M78" s="9">
        <v>149</v>
      </c>
    </row>
    <row r="79" spans="1:13" ht="15" customHeight="1">
      <c r="A79" s="69" t="s">
        <v>82</v>
      </c>
      <c r="B79" s="67">
        <f aca="true" t="shared" si="17" ref="B79:M79">+B78/B7*100</f>
        <v>19.057765614309453</v>
      </c>
      <c r="C79" s="10">
        <f t="shared" si="17"/>
        <v>8.168470822446187</v>
      </c>
      <c r="D79" s="10">
        <f t="shared" si="17"/>
        <v>24.047205039765114</v>
      </c>
      <c r="E79" s="10">
        <f t="shared" si="17"/>
        <v>20.25594808940159</v>
      </c>
      <c r="F79" s="10">
        <f t="shared" si="17"/>
        <v>36.76604806814724</v>
      </c>
      <c r="G79" s="11">
        <f t="shared" si="17"/>
        <v>52.15123859191656</v>
      </c>
      <c r="H79" s="10">
        <f t="shared" si="17"/>
        <v>11.87909593226631</v>
      </c>
      <c r="I79" s="10">
        <f t="shared" si="17"/>
        <v>5.557211458850803</v>
      </c>
      <c r="J79" s="10">
        <f t="shared" si="17"/>
        <v>16.670013050898504</v>
      </c>
      <c r="K79" s="10">
        <f t="shared" si="17"/>
        <v>14.767490573942188</v>
      </c>
      <c r="L79" s="10">
        <f t="shared" si="17"/>
        <v>26.014359659375526</v>
      </c>
      <c r="M79" s="11">
        <f t="shared" si="17"/>
        <v>34.09610983981693</v>
      </c>
    </row>
    <row r="80" spans="1:13" ht="15" customHeight="1">
      <c r="A80" s="69" t="s">
        <v>85</v>
      </c>
      <c r="B80" s="66">
        <v>29131</v>
      </c>
      <c r="C80" s="6">
        <v>3290</v>
      </c>
      <c r="D80" s="6">
        <v>25841</v>
      </c>
      <c r="E80" s="6">
        <v>15029</v>
      </c>
      <c r="F80" s="6">
        <v>8823</v>
      </c>
      <c r="G80" s="7">
        <v>1989</v>
      </c>
      <c r="H80" s="13">
        <v>38874</v>
      </c>
      <c r="I80" s="8">
        <v>6813</v>
      </c>
      <c r="J80" s="8">
        <v>32061</v>
      </c>
      <c r="K80" s="8">
        <v>21768</v>
      </c>
      <c r="L80" s="8">
        <v>8934</v>
      </c>
      <c r="M80" s="9">
        <v>1359</v>
      </c>
    </row>
    <row r="81" spans="1:13" ht="15" customHeight="1">
      <c r="A81" s="69" t="s">
        <v>67</v>
      </c>
      <c r="B81" s="66">
        <f>+B80/$B$80*100</f>
        <v>100</v>
      </c>
      <c r="C81" s="10">
        <f>+C80/$B$80*100</f>
        <v>11.293810717105488</v>
      </c>
      <c r="D81" s="10">
        <f>+D80/$B$80*100</f>
        <v>88.70618928289451</v>
      </c>
      <c r="E81" s="10">
        <f>E80/D80*100</f>
        <v>58.1595139506985</v>
      </c>
      <c r="F81" s="10">
        <f>F80/D80*100</f>
        <v>34.14341550249603</v>
      </c>
      <c r="G81" s="11">
        <f>G80/D80*100</f>
        <v>7.697070546805464</v>
      </c>
      <c r="H81" s="12">
        <f>+H80/$H$80*100</f>
        <v>100</v>
      </c>
      <c r="I81" s="10">
        <f>+I80/$H$80*100</f>
        <v>17.525852755054792</v>
      </c>
      <c r="J81" s="10">
        <f>+J80/$H$80*100</f>
        <v>82.4741472449452</v>
      </c>
      <c r="K81" s="10">
        <f>K80/J80*100</f>
        <v>67.89557406194442</v>
      </c>
      <c r="L81" s="10">
        <f>L80/J80*100</f>
        <v>27.865631140638158</v>
      </c>
      <c r="M81" s="11">
        <f>M80/J80*100</f>
        <v>4.238794797417423</v>
      </c>
    </row>
    <row r="82" spans="1:13" ht="15" customHeight="1">
      <c r="A82" s="74" t="s">
        <v>86</v>
      </c>
      <c r="B82" s="20">
        <f aca="true" t="shared" si="18" ref="B82:M82">+B80/B7</f>
        <v>0.56946535040563</v>
      </c>
      <c r="C82" s="21">
        <f t="shared" si="18"/>
        <v>0.2046783625730994</v>
      </c>
      <c r="D82" s="21">
        <f t="shared" si="18"/>
        <v>0.7366095607308799</v>
      </c>
      <c r="E82" s="21">
        <f t="shared" si="18"/>
        <v>0.5417808219178082</v>
      </c>
      <c r="F82" s="21">
        <f t="shared" si="18"/>
        <v>1.3421052631578947</v>
      </c>
      <c r="G82" s="22">
        <f t="shared" si="18"/>
        <v>2.593220338983051</v>
      </c>
      <c r="H82" s="21">
        <f t="shared" si="18"/>
        <v>0.5550336241237025</v>
      </c>
      <c r="I82" s="21">
        <f t="shared" si="18"/>
        <v>0.2256333830104322</v>
      </c>
      <c r="J82" s="21">
        <f t="shared" si="18"/>
        <v>0.8046631864270656</v>
      </c>
      <c r="K82" s="21">
        <f t="shared" si="18"/>
        <v>0.6513854808785684</v>
      </c>
      <c r="L82" s="21">
        <f t="shared" si="18"/>
        <v>1.4917348472199032</v>
      </c>
      <c r="M82" s="22">
        <f t="shared" si="18"/>
        <v>3.1098398169336385</v>
      </c>
    </row>
    <row r="83" ht="15" customHeight="1">
      <c r="A83" s="2" t="s">
        <v>45</v>
      </c>
    </row>
  </sheetData>
  <sheetProtection/>
  <mergeCells count="11">
    <mergeCell ref="H5:H6"/>
    <mergeCell ref="I5:I6"/>
    <mergeCell ref="J5:M5"/>
    <mergeCell ref="A45:M45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27" useFirstPageNumber="1" horizontalDpi="600" verticalDpi="600" orientation="portrait" r:id="rId1"/>
  <headerFooter alignWithMargins="0">
    <oddFooter xml:space="preserve">&amp;L&amp;"Arial Narrow,Regular"&amp;9Zila Series : Nilphamari&amp;C&amp;"Arial Narrow,Regular"&amp;P&amp;R </oddFooter>
  </headerFooter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37">
      <selection activeCell="A57" sqref="A57"/>
    </sheetView>
  </sheetViews>
  <sheetFormatPr defaultColWidth="9.140625" defaultRowHeight="15" customHeight="1"/>
  <cols>
    <col min="1" max="1" width="20.421875" style="2" customWidth="1"/>
    <col min="2" max="2" width="6.00390625" style="2" customWidth="1"/>
    <col min="3" max="3" width="6.140625" style="2" customWidth="1"/>
    <col min="4" max="6" width="5.57421875" style="2" customWidth="1"/>
    <col min="7" max="7" width="5.00390625" style="2" customWidth="1"/>
    <col min="8" max="8" width="5.421875" style="1" customWidth="1"/>
    <col min="9" max="9" width="6.140625" style="1" customWidth="1"/>
    <col min="10" max="10" width="5.7109375" style="1" customWidth="1"/>
    <col min="11" max="13" width="5.28125" style="1" customWidth="1"/>
    <col min="14" max="16384" width="9.140625" style="1" customWidth="1"/>
  </cols>
  <sheetData>
    <row r="1" spans="1:13" ht="15" customHeight="1">
      <c r="A1" s="111" t="s">
        <v>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 customHeight="1">
      <c r="A3" s="93" t="s">
        <v>60</v>
      </c>
      <c r="B3" s="91"/>
      <c r="C3" s="91"/>
      <c r="D3" s="91"/>
      <c r="E3" s="91"/>
      <c r="F3" s="90" t="s">
        <v>63</v>
      </c>
      <c r="G3" s="90"/>
      <c r="H3" s="90"/>
      <c r="I3" s="90"/>
      <c r="J3" s="90"/>
      <c r="K3" s="91" t="s">
        <v>0</v>
      </c>
      <c r="L3" s="91"/>
      <c r="M3" s="91"/>
    </row>
    <row r="4" spans="1:13" ht="15" customHeight="1">
      <c r="A4" s="119" t="s">
        <v>1</v>
      </c>
      <c r="B4" s="118">
        <v>1996</v>
      </c>
      <c r="C4" s="118"/>
      <c r="D4" s="118"/>
      <c r="E4" s="118"/>
      <c r="F4" s="118"/>
      <c r="G4" s="118"/>
      <c r="H4" s="118">
        <v>2008</v>
      </c>
      <c r="I4" s="118"/>
      <c r="J4" s="118"/>
      <c r="K4" s="118"/>
      <c r="L4" s="118"/>
      <c r="M4" s="118"/>
    </row>
    <row r="5" spans="1:13" ht="15" customHeight="1">
      <c r="A5" s="119"/>
      <c r="B5" s="110" t="s">
        <v>2</v>
      </c>
      <c r="C5" s="110" t="s">
        <v>36</v>
      </c>
      <c r="D5" s="118" t="s">
        <v>3</v>
      </c>
      <c r="E5" s="118"/>
      <c r="F5" s="118"/>
      <c r="G5" s="118"/>
      <c r="H5" s="110" t="s">
        <v>2</v>
      </c>
      <c r="I5" s="110" t="s">
        <v>36</v>
      </c>
      <c r="J5" s="118" t="s">
        <v>3</v>
      </c>
      <c r="K5" s="118"/>
      <c r="L5" s="118"/>
      <c r="M5" s="118"/>
    </row>
    <row r="6" spans="1:13" ht="15" customHeight="1">
      <c r="A6" s="119"/>
      <c r="B6" s="110"/>
      <c r="C6" s="110"/>
      <c r="D6" s="109" t="s">
        <v>4</v>
      </c>
      <c r="E6" s="109" t="s">
        <v>5</v>
      </c>
      <c r="F6" s="109" t="s">
        <v>6</v>
      </c>
      <c r="G6" s="109" t="s">
        <v>7</v>
      </c>
      <c r="H6" s="110"/>
      <c r="I6" s="110"/>
      <c r="J6" s="109" t="s">
        <v>4</v>
      </c>
      <c r="K6" s="109" t="s">
        <v>5</v>
      </c>
      <c r="L6" s="109" t="s">
        <v>6</v>
      </c>
      <c r="M6" s="109" t="s">
        <v>7</v>
      </c>
    </row>
    <row r="7" spans="1:13" ht="15" customHeight="1">
      <c r="A7" s="65" t="s">
        <v>8</v>
      </c>
      <c r="B7" s="66">
        <v>55959</v>
      </c>
      <c r="C7" s="6">
        <v>21229</v>
      </c>
      <c r="D7" s="6">
        <v>34730</v>
      </c>
      <c r="E7" s="6">
        <v>28918</v>
      </c>
      <c r="F7" s="6">
        <v>5239</v>
      </c>
      <c r="G7" s="7">
        <v>573</v>
      </c>
      <c r="H7" s="8">
        <v>60280</v>
      </c>
      <c r="I7" s="8">
        <v>27815</v>
      </c>
      <c r="J7" s="8">
        <v>32465</v>
      </c>
      <c r="K7" s="8">
        <v>28086</v>
      </c>
      <c r="L7" s="8">
        <v>4076</v>
      </c>
      <c r="M7" s="9">
        <v>303</v>
      </c>
    </row>
    <row r="8" spans="1:13" ht="15" customHeight="1">
      <c r="A8" s="69" t="s">
        <v>9</v>
      </c>
      <c r="B8" s="66">
        <f>+B7/$B$7*100</f>
        <v>100</v>
      </c>
      <c r="C8" s="10">
        <f>+C7/$B$7*100</f>
        <v>37.93670365803535</v>
      </c>
      <c r="D8" s="10">
        <f>+D7/$B$7*100</f>
        <v>62.06329634196466</v>
      </c>
      <c r="E8" s="10">
        <f>E7/D7*100</f>
        <v>83.2651885977541</v>
      </c>
      <c r="F8" s="10">
        <f>F7/D7*100</f>
        <v>15.084940973221997</v>
      </c>
      <c r="G8" s="11">
        <f>G7/D7*100</f>
        <v>1.6498704290238986</v>
      </c>
      <c r="H8" s="12">
        <f>+H7/$H$7*100</f>
        <v>100</v>
      </c>
      <c r="I8" s="10">
        <f>+I7/$H$7*100</f>
        <v>46.14299933642999</v>
      </c>
      <c r="J8" s="10">
        <f>+J7/$H$7*100</f>
        <v>53.85700066357001</v>
      </c>
      <c r="K8" s="10">
        <f>K7/J7*100</f>
        <v>86.51162790697674</v>
      </c>
      <c r="L8" s="10">
        <f>L7/J7*100</f>
        <v>12.555059294624982</v>
      </c>
      <c r="M8" s="11">
        <f>M7/J7*100</f>
        <v>0.9333127983982751</v>
      </c>
    </row>
    <row r="9" spans="1:13" ht="15" customHeight="1">
      <c r="A9" s="75"/>
      <c r="B9" s="66"/>
      <c r="C9" s="6"/>
      <c r="D9" s="6"/>
      <c r="E9" s="6"/>
      <c r="F9" s="6"/>
      <c r="G9" s="7"/>
      <c r="H9" s="8"/>
      <c r="I9" s="8"/>
      <c r="J9" s="8"/>
      <c r="K9" s="8"/>
      <c r="L9" s="8"/>
      <c r="M9" s="9"/>
    </row>
    <row r="10" spans="1:13" ht="15" customHeight="1">
      <c r="A10" s="76" t="s">
        <v>46</v>
      </c>
      <c r="B10" s="18"/>
      <c r="C10" s="13"/>
      <c r="D10" s="13"/>
      <c r="E10" s="13"/>
      <c r="F10" s="13"/>
      <c r="G10" s="9"/>
      <c r="H10" s="8"/>
      <c r="I10" s="8"/>
      <c r="J10" s="8"/>
      <c r="K10" s="8"/>
      <c r="L10" s="8"/>
      <c r="M10" s="9"/>
    </row>
    <row r="11" spans="1:13" ht="15" customHeight="1">
      <c r="A11" s="75" t="s">
        <v>10</v>
      </c>
      <c r="B11" s="66">
        <v>39242</v>
      </c>
      <c r="C11" s="6">
        <v>15326</v>
      </c>
      <c r="D11" s="6">
        <v>23916</v>
      </c>
      <c r="E11" s="6">
        <v>19109</v>
      </c>
      <c r="F11" s="6">
        <v>4331</v>
      </c>
      <c r="G11" s="7">
        <v>476</v>
      </c>
      <c r="H11" s="8">
        <v>43828</v>
      </c>
      <c r="I11" s="8">
        <v>23874</v>
      </c>
      <c r="J11" s="8">
        <v>19954</v>
      </c>
      <c r="K11" s="8">
        <v>16615</v>
      </c>
      <c r="L11" s="8">
        <v>3089</v>
      </c>
      <c r="M11" s="9">
        <v>250</v>
      </c>
    </row>
    <row r="12" spans="1:13" ht="15" customHeight="1">
      <c r="A12" s="69" t="s">
        <v>67</v>
      </c>
      <c r="B12" s="66">
        <f>+B11/$B$11*100</f>
        <v>100</v>
      </c>
      <c r="C12" s="10">
        <f>+C11/$B$11*100</f>
        <v>39.05509403190459</v>
      </c>
      <c r="D12" s="10">
        <f>+D11/$B$11*100</f>
        <v>60.94490596809541</v>
      </c>
      <c r="E12" s="10">
        <f>E11/D11*100</f>
        <v>79.90048503094162</v>
      </c>
      <c r="F12" s="10">
        <f>F11/D11*100</f>
        <v>18.10921558789095</v>
      </c>
      <c r="G12" s="11">
        <f>G11/D11*100</f>
        <v>1.9902993811674194</v>
      </c>
      <c r="H12" s="8">
        <f>+H11/$H$11*100</f>
        <v>100</v>
      </c>
      <c r="I12" s="14">
        <f>+I11/$H$11*100</f>
        <v>54.4720270146938</v>
      </c>
      <c r="J12" s="14">
        <f>+J11/$H$11*100</f>
        <v>45.5279729853062</v>
      </c>
      <c r="K12" s="10">
        <f>K11/J11*100</f>
        <v>83.26651297985367</v>
      </c>
      <c r="L12" s="10">
        <f>L11/J11*100</f>
        <v>15.480605392402524</v>
      </c>
      <c r="M12" s="11">
        <f>M11/J11*100</f>
        <v>1.2528816277438106</v>
      </c>
    </row>
    <row r="13" spans="1:13" ht="15" customHeight="1">
      <c r="A13" s="69" t="s">
        <v>68</v>
      </c>
      <c r="B13" s="67">
        <f aca="true" t="shared" si="0" ref="B13:M13">+B11/B7*100</f>
        <v>70.12634250075949</v>
      </c>
      <c r="C13" s="10">
        <f t="shared" si="0"/>
        <v>72.19369730086203</v>
      </c>
      <c r="D13" s="10">
        <f t="shared" si="0"/>
        <v>68.86265476533256</v>
      </c>
      <c r="E13" s="10">
        <f t="shared" si="0"/>
        <v>66.07995020402517</v>
      </c>
      <c r="F13" s="10">
        <f t="shared" si="0"/>
        <v>82.66844817713303</v>
      </c>
      <c r="G13" s="11">
        <f t="shared" si="0"/>
        <v>83.07155322862128</v>
      </c>
      <c r="H13" s="10">
        <f t="shared" si="0"/>
        <v>72.70736562707366</v>
      </c>
      <c r="I13" s="10">
        <f t="shared" si="0"/>
        <v>85.8313859428366</v>
      </c>
      <c r="J13" s="10">
        <f t="shared" si="0"/>
        <v>61.46311412290159</v>
      </c>
      <c r="K13" s="10">
        <f t="shared" si="0"/>
        <v>59.157587410097555</v>
      </c>
      <c r="L13" s="10">
        <f t="shared" si="0"/>
        <v>75.78508341511285</v>
      </c>
      <c r="M13" s="11">
        <f t="shared" si="0"/>
        <v>82.50825082508251</v>
      </c>
    </row>
    <row r="14" spans="1:13" ht="15" customHeight="1">
      <c r="A14" s="75"/>
      <c r="B14" s="68"/>
      <c r="C14" s="15"/>
      <c r="D14" s="15"/>
      <c r="E14" s="15"/>
      <c r="F14" s="15"/>
      <c r="G14" s="16"/>
      <c r="H14" s="8"/>
      <c r="I14" s="8"/>
      <c r="J14" s="8"/>
      <c r="K14" s="8"/>
      <c r="L14" s="8"/>
      <c r="M14" s="9"/>
    </row>
    <row r="15" spans="1:13" ht="15" customHeight="1">
      <c r="A15" s="75" t="s">
        <v>12</v>
      </c>
      <c r="B15" s="66">
        <v>10008</v>
      </c>
      <c r="C15" s="6">
        <v>235</v>
      </c>
      <c r="D15" s="6">
        <v>9773</v>
      </c>
      <c r="E15" s="6">
        <v>8774</v>
      </c>
      <c r="F15" s="6">
        <v>903</v>
      </c>
      <c r="G15" s="7">
        <v>96</v>
      </c>
      <c r="H15" s="8">
        <v>12304</v>
      </c>
      <c r="I15" s="8">
        <v>256</v>
      </c>
      <c r="J15" s="8">
        <v>12048</v>
      </c>
      <c r="K15" s="8">
        <v>11010</v>
      </c>
      <c r="L15" s="8">
        <v>985</v>
      </c>
      <c r="M15" s="9">
        <v>53</v>
      </c>
    </row>
    <row r="16" spans="1:13" ht="15" customHeight="1">
      <c r="A16" s="69" t="s">
        <v>69</v>
      </c>
      <c r="B16" s="66">
        <v>100</v>
      </c>
      <c r="C16" s="6">
        <v>2.76</v>
      </c>
      <c r="D16" s="6">
        <v>97.24</v>
      </c>
      <c r="E16" s="10">
        <f>E15/D15*100</f>
        <v>89.77795968484601</v>
      </c>
      <c r="F16" s="10">
        <f>F15/D15*100</f>
        <v>9.239742146730789</v>
      </c>
      <c r="G16" s="11">
        <f>G15/D15*100</f>
        <v>0.9822981684232068</v>
      </c>
      <c r="H16" s="8">
        <f>+H15/$H$15*100</f>
        <v>100</v>
      </c>
      <c r="I16" s="14">
        <f>+I15/$H$15*100</f>
        <v>2.080624187256177</v>
      </c>
      <c r="J16" s="14">
        <f>+J15/$H$15*100</f>
        <v>97.91937581274382</v>
      </c>
      <c r="K16" s="10">
        <f>K15/J15*100</f>
        <v>91.38446215139442</v>
      </c>
      <c r="L16" s="10">
        <f>L15/J15*100</f>
        <v>8.175630810092962</v>
      </c>
      <c r="M16" s="11">
        <f>M15/J15*100</f>
        <v>0.43990703851261626</v>
      </c>
    </row>
    <row r="17" spans="1:13" ht="15" customHeight="1">
      <c r="A17" s="69" t="s">
        <v>68</v>
      </c>
      <c r="B17" s="67">
        <f aca="true" t="shared" si="1" ref="B17:M17">+B15/B7*100</f>
        <v>17.884522596901302</v>
      </c>
      <c r="C17" s="10">
        <f t="shared" si="1"/>
        <v>1.1069763059965143</v>
      </c>
      <c r="D17" s="10">
        <f t="shared" si="1"/>
        <v>28.139936654189462</v>
      </c>
      <c r="E17" s="10">
        <f t="shared" si="1"/>
        <v>30.34096410540148</v>
      </c>
      <c r="F17" s="10">
        <f t="shared" si="1"/>
        <v>17.236113762168355</v>
      </c>
      <c r="G17" s="11">
        <f t="shared" si="1"/>
        <v>16.75392670157068</v>
      </c>
      <c r="H17" s="10">
        <f t="shared" si="1"/>
        <v>20.411413404114136</v>
      </c>
      <c r="I17" s="10">
        <f t="shared" si="1"/>
        <v>0.920366708610462</v>
      </c>
      <c r="J17" s="10">
        <f t="shared" si="1"/>
        <v>37.11073463730171</v>
      </c>
      <c r="K17" s="10">
        <f t="shared" si="1"/>
        <v>39.201025421918395</v>
      </c>
      <c r="L17" s="10">
        <f t="shared" si="1"/>
        <v>24.16584887144259</v>
      </c>
      <c r="M17" s="11">
        <f t="shared" si="1"/>
        <v>17.491749174917494</v>
      </c>
    </row>
    <row r="18" spans="1:13" ht="15" customHeight="1">
      <c r="A18" s="75"/>
      <c r="B18" s="18"/>
      <c r="C18" s="15"/>
      <c r="D18" s="15"/>
      <c r="E18" s="15"/>
      <c r="F18" s="15"/>
      <c r="G18" s="16"/>
      <c r="H18" s="8"/>
      <c r="I18" s="8"/>
      <c r="J18" s="8"/>
      <c r="K18" s="8"/>
      <c r="L18" s="8"/>
      <c r="M18" s="9"/>
    </row>
    <row r="19" spans="1:13" ht="15" customHeight="1">
      <c r="A19" s="75" t="s">
        <v>14</v>
      </c>
      <c r="B19" s="66">
        <v>6709</v>
      </c>
      <c r="C19" s="6">
        <v>5668</v>
      </c>
      <c r="D19" s="6">
        <v>1041</v>
      </c>
      <c r="E19" s="6">
        <v>1035</v>
      </c>
      <c r="F19" s="6">
        <v>5</v>
      </c>
      <c r="G19" s="7">
        <v>1</v>
      </c>
      <c r="H19" s="8">
        <v>4148</v>
      </c>
      <c r="I19" s="8">
        <v>3685</v>
      </c>
      <c r="J19" s="8">
        <v>463</v>
      </c>
      <c r="K19" s="8">
        <v>461</v>
      </c>
      <c r="L19" s="8">
        <v>2</v>
      </c>
      <c r="M19" s="9">
        <v>0</v>
      </c>
    </row>
    <row r="20" spans="1:13" ht="15" customHeight="1">
      <c r="A20" s="69" t="s">
        <v>67</v>
      </c>
      <c r="B20" s="66">
        <f aca="true" t="shared" si="2" ref="B20:G20">+B19/$B$19*100</f>
        <v>100</v>
      </c>
      <c r="C20" s="10">
        <f t="shared" si="2"/>
        <v>84.48352958712178</v>
      </c>
      <c r="D20" s="10">
        <f t="shared" si="2"/>
        <v>15.516470412878222</v>
      </c>
      <c r="E20" s="10">
        <f t="shared" si="2"/>
        <v>15.427038306752126</v>
      </c>
      <c r="F20" s="10">
        <f t="shared" si="2"/>
        <v>0.07452675510508272</v>
      </c>
      <c r="G20" s="11">
        <f t="shared" si="2"/>
        <v>0.014905351021016543</v>
      </c>
      <c r="H20" s="8">
        <f>+H19/$H$19*100</f>
        <v>100</v>
      </c>
      <c r="I20" s="14">
        <f>+I19/$H$19*100</f>
        <v>88.83799421407907</v>
      </c>
      <c r="J20" s="14">
        <f>+J19/$H$19*100</f>
        <v>11.162005785920925</v>
      </c>
      <c r="K20" s="10">
        <f>K19/J19*100</f>
        <v>99.56803455723542</v>
      </c>
      <c r="L20" s="10">
        <f>L19/J19*100</f>
        <v>0.4319654427645789</v>
      </c>
      <c r="M20" s="11">
        <f>M19/J19*100</f>
        <v>0</v>
      </c>
    </row>
    <row r="21" spans="1:13" ht="15" customHeight="1">
      <c r="A21" s="69" t="s">
        <v>68</v>
      </c>
      <c r="B21" s="67">
        <f aca="true" t="shared" si="3" ref="B21:M21">+B19/B7*100</f>
        <v>11.989134902339213</v>
      </c>
      <c r="C21" s="10">
        <f t="shared" si="3"/>
        <v>26.699326393141458</v>
      </c>
      <c r="D21" s="10">
        <f t="shared" si="3"/>
        <v>2.997408580477973</v>
      </c>
      <c r="E21" s="10">
        <f t="shared" si="3"/>
        <v>3.5790856905733457</v>
      </c>
      <c r="F21" s="10">
        <f t="shared" si="3"/>
        <v>0.09543806069860661</v>
      </c>
      <c r="G21" s="11">
        <f t="shared" si="3"/>
        <v>0.17452006980802792</v>
      </c>
      <c r="H21" s="10">
        <f t="shared" si="3"/>
        <v>6.88122096881221</v>
      </c>
      <c r="I21" s="10">
        <f t="shared" si="3"/>
        <v>13.248247348552939</v>
      </c>
      <c r="J21" s="10">
        <f t="shared" si="3"/>
        <v>1.4261512397967042</v>
      </c>
      <c r="K21" s="10">
        <f t="shared" si="3"/>
        <v>1.641387167984049</v>
      </c>
      <c r="L21" s="10">
        <f t="shared" si="3"/>
        <v>0.04906771344455348</v>
      </c>
      <c r="M21" s="11">
        <f t="shared" si="3"/>
        <v>0</v>
      </c>
    </row>
    <row r="22" spans="1:13" ht="15" customHeight="1">
      <c r="A22" s="75"/>
      <c r="B22" s="66"/>
      <c r="C22" s="6"/>
      <c r="D22" s="6"/>
      <c r="E22" s="6"/>
      <c r="F22" s="6"/>
      <c r="G22" s="7"/>
      <c r="H22" s="8"/>
      <c r="I22" s="8"/>
      <c r="J22" s="8"/>
      <c r="K22" s="8"/>
      <c r="L22" s="8"/>
      <c r="M22" s="9"/>
    </row>
    <row r="23" spans="1:13" ht="15" customHeight="1">
      <c r="A23" s="77" t="s">
        <v>15</v>
      </c>
      <c r="B23" s="66">
        <v>21795</v>
      </c>
      <c r="C23" s="6">
        <v>12858</v>
      </c>
      <c r="D23" s="6">
        <v>8937</v>
      </c>
      <c r="E23" s="6">
        <v>8764</v>
      </c>
      <c r="F23" s="6">
        <v>153</v>
      </c>
      <c r="G23" s="7">
        <v>20</v>
      </c>
      <c r="H23" s="8">
        <v>31705</v>
      </c>
      <c r="I23" s="8">
        <v>17155</v>
      </c>
      <c r="J23" s="8">
        <v>14550</v>
      </c>
      <c r="K23" s="8">
        <v>13430</v>
      </c>
      <c r="L23" s="8">
        <v>1062</v>
      </c>
      <c r="M23" s="9">
        <v>58</v>
      </c>
    </row>
    <row r="24" spans="1:13" ht="15" customHeight="1">
      <c r="A24" s="69" t="s">
        <v>13</v>
      </c>
      <c r="B24" s="66">
        <f>+B23/$B$23*100</f>
        <v>100</v>
      </c>
      <c r="C24" s="10">
        <f>+C23/$B$23*100</f>
        <v>58.99518238128011</v>
      </c>
      <c r="D24" s="10">
        <f>+D23/$B$23*100</f>
        <v>41.00481761871989</v>
      </c>
      <c r="E24" s="10">
        <f>E23/D23*100</f>
        <v>98.06422736936332</v>
      </c>
      <c r="F24" s="10">
        <f>F23/D23*100</f>
        <v>1.7119838872104733</v>
      </c>
      <c r="G24" s="11">
        <f>G23/D23*100</f>
        <v>0.22378874342620564</v>
      </c>
      <c r="H24" s="13">
        <f>+H23/$H$23*100</f>
        <v>100</v>
      </c>
      <c r="I24" s="15">
        <f>+I23/$H$23*100</f>
        <v>54.10818482889134</v>
      </c>
      <c r="J24" s="15">
        <f>+J23/$H$23*100</f>
        <v>45.89181517110866</v>
      </c>
      <c r="K24" s="10">
        <f>K23/J23*100</f>
        <v>92.30240549828179</v>
      </c>
      <c r="L24" s="10">
        <f>L23/J23*100</f>
        <v>7.298969072164948</v>
      </c>
      <c r="M24" s="11">
        <f>M23/J23*100</f>
        <v>0.3986254295532646</v>
      </c>
    </row>
    <row r="25" spans="1:13" ht="15" customHeight="1">
      <c r="A25" s="69" t="s">
        <v>11</v>
      </c>
      <c r="B25" s="67">
        <f aca="true" t="shared" si="4" ref="B25:M25">+B23/B7*100</f>
        <v>38.94815847316785</v>
      </c>
      <c r="C25" s="10">
        <f t="shared" si="4"/>
        <v>60.56809081916247</v>
      </c>
      <c r="D25" s="10">
        <f t="shared" si="4"/>
        <v>25.732795853728764</v>
      </c>
      <c r="E25" s="10">
        <f t="shared" si="4"/>
        <v>30.30638356732831</v>
      </c>
      <c r="F25" s="10">
        <f t="shared" si="4"/>
        <v>2.920404657377362</v>
      </c>
      <c r="G25" s="11">
        <f t="shared" si="4"/>
        <v>3.4904013961605584</v>
      </c>
      <c r="H25" s="10">
        <f t="shared" si="4"/>
        <v>52.596217650962174</v>
      </c>
      <c r="I25" s="10">
        <f t="shared" si="4"/>
        <v>61.67535502426749</v>
      </c>
      <c r="J25" s="10">
        <f t="shared" si="4"/>
        <v>44.817495764669644</v>
      </c>
      <c r="K25" s="10">
        <f t="shared" si="4"/>
        <v>47.8174179306416</v>
      </c>
      <c r="L25" s="10">
        <f t="shared" si="4"/>
        <v>26.054955839057897</v>
      </c>
      <c r="M25" s="11">
        <f t="shared" si="4"/>
        <v>19.141914191419144</v>
      </c>
    </row>
    <row r="26" spans="1:13" ht="15" customHeight="1">
      <c r="A26" s="75"/>
      <c r="B26" s="66"/>
      <c r="C26" s="6"/>
      <c r="D26" s="6"/>
      <c r="E26" s="6"/>
      <c r="F26" s="6"/>
      <c r="G26" s="7"/>
      <c r="H26" s="8"/>
      <c r="I26" s="8"/>
      <c r="J26" s="8"/>
      <c r="K26" s="8"/>
      <c r="L26" s="8"/>
      <c r="M26" s="9"/>
    </row>
    <row r="27" spans="1:13" ht="15" customHeight="1">
      <c r="A27" s="77" t="s">
        <v>16</v>
      </c>
      <c r="B27" s="66">
        <v>51229</v>
      </c>
      <c r="C27" s="6">
        <v>1397</v>
      </c>
      <c r="D27" s="6">
        <v>49832</v>
      </c>
      <c r="E27" s="6">
        <v>21914</v>
      </c>
      <c r="F27" s="6">
        <v>21242</v>
      </c>
      <c r="G27" s="7">
        <v>6676</v>
      </c>
      <c r="H27" s="8">
        <v>42814</v>
      </c>
      <c r="I27" s="8">
        <v>2537</v>
      </c>
      <c r="J27" s="8">
        <v>40277</v>
      </c>
      <c r="K27" s="8">
        <v>21218</v>
      </c>
      <c r="L27" s="8">
        <v>15613</v>
      </c>
      <c r="M27" s="9">
        <v>3446</v>
      </c>
    </row>
    <row r="28" spans="1:13" ht="15" customHeight="1">
      <c r="A28" s="69" t="s">
        <v>13</v>
      </c>
      <c r="B28" s="66">
        <f>+B27/$B$27*100</f>
        <v>100</v>
      </c>
      <c r="C28" s="10">
        <f>+C27/$B$27*100</f>
        <v>2.726971051552831</v>
      </c>
      <c r="D28" s="10">
        <f>+D27/$B$27*100</f>
        <v>97.27302894844718</v>
      </c>
      <c r="E28" s="10">
        <f>E27/D27*100</f>
        <v>43.97575854872371</v>
      </c>
      <c r="F28" s="10">
        <f>F27/D27*100</f>
        <v>42.62722748434741</v>
      </c>
      <c r="G28" s="11">
        <f>G27/D27*100</f>
        <v>13.397013966928881</v>
      </c>
      <c r="H28" s="8">
        <f>+H27/$H$27*100</f>
        <v>100</v>
      </c>
      <c r="I28" s="14">
        <f>+I27/$H$27*100</f>
        <v>5.925631802681366</v>
      </c>
      <c r="J28" s="14">
        <f>+J27/$H$27*100</f>
        <v>94.07436819731863</v>
      </c>
      <c r="K28" s="10">
        <f>K27/J27*100</f>
        <v>52.68018968642153</v>
      </c>
      <c r="L28" s="10">
        <f>L27/J27*100</f>
        <v>38.76405889217171</v>
      </c>
      <c r="M28" s="11">
        <f>M27/J27*100</f>
        <v>8.55575142140676</v>
      </c>
    </row>
    <row r="29" spans="1:13" ht="15" customHeight="1">
      <c r="A29" s="69" t="s">
        <v>17</v>
      </c>
      <c r="B29" s="67">
        <f aca="true" t="shared" si="5" ref="B29:M29">+B27/B32*100</f>
        <v>98.20381091132155</v>
      </c>
      <c r="C29" s="10">
        <f t="shared" si="5"/>
        <v>146.12970711297072</v>
      </c>
      <c r="D29" s="10">
        <f t="shared" si="5"/>
        <v>97.30911931263425</v>
      </c>
      <c r="E29" s="10">
        <f t="shared" si="5"/>
        <v>90.36328398828914</v>
      </c>
      <c r="F29" s="10">
        <f t="shared" si="5"/>
        <v>102.7871866834414</v>
      </c>
      <c r="G29" s="11">
        <f t="shared" si="5"/>
        <v>106.08612744319083</v>
      </c>
      <c r="H29" s="10">
        <f t="shared" si="5"/>
        <v>97.79798072091005</v>
      </c>
      <c r="I29" s="10">
        <f t="shared" si="5"/>
        <v>163.571889103804</v>
      </c>
      <c r="J29" s="10">
        <f t="shared" si="5"/>
        <v>95.3821014990409</v>
      </c>
      <c r="K29" s="10">
        <f t="shared" si="5"/>
        <v>89.85347675107987</v>
      </c>
      <c r="L29" s="10">
        <f t="shared" si="5"/>
        <v>101.13356652416117</v>
      </c>
      <c r="M29" s="11">
        <f t="shared" si="5"/>
        <v>108.53543307086615</v>
      </c>
    </row>
    <row r="30" spans="1:13" ht="15" customHeight="1">
      <c r="A30" s="69" t="s">
        <v>18</v>
      </c>
      <c r="B30" s="67">
        <f aca="true" t="shared" si="6" ref="B30:M30">+B27/B7</f>
        <v>0.9154738290534141</v>
      </c>
      <c r="C30" s="10">
        <f t="shared" si="6"/>
        <v>0.06580620848838853</v>
      </c>
      <c r="D30" s="10">
        <f t="shared" si="6"/>
        <v>1.4348401957961416</v>
      </c>
      <c r="E30" s="10">
        <f t="shared" si="6"/>
        <v>0.7577979113355003</v>
      </c>
      <c r="F30" s="10">
        <f t="shared" si="6"/>
        <v>4.054590570719603</v>
      </c>
      <c r="G30" s="11">
        <f t="shared" si="6"/>
        <v>11.650959860383944</v>
      </c>
      <c r="H30" s="10">
        <f t="shared" si="6"/>
        <v>0.7102521566025216</v>
      </c>
      <c r="I30" s="10">
        <f t="shared" si="6"/>
        <v>0.09120977889627899</v>
      </c>
      <c r="J30" s="10">
        <f t="shared" si="6"/>
        <v>1.240628369012783</v>
      </c>
      <c r="K30" s="10">
        <f t="shared" si="6"/>
        <v>0.7554653564053265</v>
      </c>
      <c r="L30" s="10">
        <f t="shared" si="6"/>
        <v>3.8304710500490677</v>
      </c>
      <c r="M30" s="11">
        <f t="shared" si="6"/>
        <v>11.372937293729374</v>
      </c>
    </row>
    <row r="31" spans="1:13" ht="13.5" customHeight="1">
      <c r="A31" s="75"/>
      <c r="B31" s="66"/>
      <c r="C31" s="6"/>
      <c r="D31" s="6"/>
      <c r="E31" s="6"/>
      <c r="F31" s="6"/>
      <c r="G31" s="7"/>
      <c r="H31" s="8"/>
      <c r="I31" s="8"/>
      <c r="J31" s="8"/>
      <c r="K31" s="8"/>
      <c r="L31" s="8"/>
      <c r="M31" s="9"/>
    </row>
    <row r="32" spans="1:13" ht="15" customHeight="1">
      <c r="A32" s="76" t="s">
        <v>47</v>
      </c>
      <c r="B32" s="66">
        <v>52166</v>
      </c>
      <c r="C32" s="6">
        <v>956</v>
      </c>
      <c r="D32" s="6">
        <v>51210</v>
      </c>
      <c r="E32" s="6">
        <v>24251</v>
      </c>
      <c r="F32" s="6">
        <v>20666</v>
      </c>
      <c r="G32" s="7">
        <v>6293</v>
      </c>
      <c r="H32" s="8">
        <v>43778</v>
      </c>
      <c r="I32" s="8">
        <v>1551</v>
      </c>
      <c r="J32" s="8">
        <v>42227</v>
      </c>
      <c r="K32" s="8">
        <v>23614</v>
      </c>
      <c r="L32" s="8">
        <v>15438</v>
      </c>
      <c r="M32" s="9">
        <v>3175</v>
      </c>
    </row>
    <row r="33" spans="1:13" ht="15" customHeight="1">
      <c r="A33" s="69" t="s">
        <v>13</v>
      </c>
      <c r="B33" s="66">
        <f>+B32/$B$32*100</f>
        <v>100</v>
      </c>
      <c r="C33" s="10">
        <f>+C32/$B$32*100</f>
        <v>1.8326112793773723</v>
      </c>
      <c r="D33" s="10">
        <f>+D32/$B$32*100</f>
        <v>98.16738872062263</v>
      </c>
      <c r="E33" s="10">
        <f>E32/D32*100</f>
        <v>47.3559851591486</v>
      </c>
      <c r="F33" s="10">
        <f>F32/D32*100</f>
        <v>40.35539933606718</v>
      </c>
      <c r="G33" s="11">
        <f>G32/D32*100</f>
        <v>12.288615504784222</v>
      </c>
      <c r="H33" s="8">
        <f>+H32/$H$32*100</f>
        <v>100</v>
      </c>
      <c r="I33" s="14">
        <f>+I32/$H$32*100</f>
        <v>3.542875416876057</v>
      </c>
      <c r="J33" s="14">
        <f>+J32/$H$32*100</f>
        <v>96.45712458312394</v>
      </c>
      <c r="K33" s="10">
        <f>K32/J32*100</f>
        <v>55.92156677007601</v>
      </c>
      <c r="L33" s="10">
        <f>L32/J32*100</f>
        <v>36.5595472091316</v>
      </c>
      <c r="M33" s="11">
        <f>M32/J32*100</f>
        <v>7.518886020792384</v>
      </c>
    </row>
    <row r="34" spans="1:13" ht="15" customHeight="1">
      <c r="A34" s="69" t="s">
        <v>18</v>
      </c>
      <c r="B34" s="67">
        <f aca="true" t="shared" si="7" ref="B34:M34">+B32/B7</f>
        <v>0.9322182312049894</v>
      </c>
      <c r="C34" s="10">
        <f t="shared" si="7"/>
        <v>0.04503273823543266</v>
      </c>
      <c r="D34" s="10">
        <f t="shared" si="7"/>
        <v>1.4745177080334004</v>
      </c>
      <c r="E34" s="10">
        <f t="shared" si="7"/>
        <v>0.8386126288125043</v>
      </c>
      <c r="F34" s="10">
        <f t="shared" si="7"/>
        <v>3.9446459247948082</v>
      </c>
      <c r="G34" s="11">
        <f t="shared" si="7"/>
        <v>10.982547993019198</v>
      </c>
      <c r="H34" s="10">
        <f t="shared" si="7"/>
        <v>0.726244193762442</v>
      </c>
      <c r="I34" s="10">
        <f t="shared" si="7"/>
        <v>0.05576127988495416</v>
      </c>
      <c r="J34" s="10">
        <f t="shared" si="7"/>
        <v>1.3006930540582164</v>
      </c>
      <c r="K34" s="10">
        <f t="shared" si="7"/>
        <v>0.8407747632272307</v>
      </c>
      <c r="L34" s="10">
        <f t="shared" si="7"/>
        <v>3.7875368007850834</v>
      </c>
      <c r="M34" s="11">
        <f t="shared" si="7"/>
        <v>10.478547854785479</v>
      </c>
    </row>
    <row r="35" spans="1:13" ht="12" customHeight="1">
      <c r="A35" s="78"/>
      <c r="B35" s="18"/>
      <c r="C35" s="13"/>
      <c r="D35" s="13"/>
      <c r="E35" s="13"/>
      <c r="F35" s="13"/>
      <c r="G35" s="9"/>
      <c r="H35" s="8"/>
      <c r="I35" s="8"/>
      <c r="J35" s="8"/>
      <c r="K35" s="8"/>
      <c r="L35" s="8"/>
      <c r="M35" s="9"/>
    </row>
    <row r="36" spans="1:13" ht="15" customHeight="1">
      <c r="A36" s="81" t="s">
        <v>87</v>
      </c>
      <c r="B36" s="66">
        <v>3097</v>
      </c>
      <c r="C36" s="6">
        <v>690</v>
      </c>
      <c r="D36" s="6">
        <v>2407</v>
      </c>
      <c r="E36" s="6">
        <v>1581</v>
      </c>
      <c r="F36" s="6">
        <v>676</v>
      </c>
      <c r="G36" s="7">
        <v>150</v>
      </c>
      <c r="H36" s="8">
        <v>3596</v>
      </c>
      <c r="I36" s="8">
        <v>1103</v>
      </c>
      <c r="J36" s="8">
        <v>2493</v>
      </c>
      <c r="K36" s="8">
        <v>1804</v>
      </c>
      <c r="L36" s="8">
        <v>589</v>
      </c>
      <c r="M36" s="9">
        <v>100</v>
      </c>
    </row>
    <row r="37" spans="1:13" ht="15" customHeight="1">
      <c r="A37" s="69" t="s">
        <v>13</v>
      </c>
      <c r="B37" s="71">
        <f>+B36/$B$36*100</f>
        <v>100</v>
      </c>
      <c r="C37" s="10">
        <f>+C36/$B$36*100</f>
        <v>22.279625443978045</v>
      </c>
      <c r="D37" s="10">
        <f>+D36/$B$36*100</f>
        <v>77.72037455602195</v>
      </c>
      <c r="E37" s="10">
        <f>E36/D36*100</f>
        <v>65.68342334856668</v>
      </c>
      <c r="F37" s="10">
        <f>F36/D36*100</f>
        <v>28.084752804320733</v>
      </c>
      <c r="G37" s="11">
        <f>G36/D36*100</f>
        <v>6.2318238471125875</v>
      </c>
      <c r="H37" s="19">
        <f>+H36/$H$36*100</f>
        <v>100</v>
      </c>
      <c r="I37" s="14">
        <f>+I36/$H$36*100</f>
        <v>30.672969966629587</v>
      </c>
      <c r="J37" s="14">
        <f>+J36/$H$36*100</f>
        <v>69.3270300333704</v>
      </c>
      <c r="K37" s="10">
        <f>K36/J36*100</f>
        <v>72.36261532290413</v>
      </c>
      <c r="L37" s="10">
        <f>L36/J36*100</f>
        <v>23.626153229041318</v>
      </c>
      <c r="M37" s="11">
        <f>M36/J36*100</f>
        <v>4.011231448054553</v>
      </c>
    </row>
    <row r="38" spans="1:13" ht="15" customHeight="1">
      <c r="A38" s="69" t="s">
        <v>19</v>
      </c>
      <c r="B38" s="67">
        <f aca="true" t="shared" si="8" ref="B38:M38">+B36/B32*100</f>
        <v>5.936817083924395</v>
      </c>
      <c r="C38" s="10">
        <f t="shared" si="8"/>
        <v>72.17573221757321</v>
      </c>
      <c r="D38" s="10">
        <f t="shared" si="8"/>
        <v>4.70025385666862</v>
      </c>
      <c r="E38" s="10">
        <f t="shared" si="8"/>
        <v>6.519318790977692</v>
      </c>
      <c r="F38" s="10">
        <f t="shared" si="8"/>
        <v>3.2710732604277557</v>
      </c>
      <c r="G38" s="11">
        <f t="shared" si="8"/>
        <v>2.3836008263149533</v>
      </c>
      <c r="H38" s="10">
        <f t="shared" si="8"/>
        <v>8.214171501667504</v>
      </c>
      <c r="I38" s="10">
        <f t="shared" si="8"/>
        <v>71.11540941328175</v>
      </c>
      <c r="J38" s="10">
        <f t="shared" si="8"/>
        <v>5.9038056219954065</v>
      </c>
      <c r="K38" s="10">
        <f t="shared" si="8"/>
        <v>7.639535868552554</v>
      </c>
      <c r="L38" s="10">
        <f t="shared" si="8"/>
        <v>3.815261044176707</v>
      </c>
      <c r="M38" s="11">
        <f t="shared" si="8"/>
        <v>3.149606299212598</v>
      </c>
    </row>
    <row r="39" spans="1:13" ht="15" customHeight="1">
      <c r="A39" s="69" t="s">
        <v>18</v>
      </c>
      <c r="B39" s="67">
        <f aca="true" t="shared" si="9" ref="B39:M39">+B36/B7</f>
        <v>0.055344091209635626</v>
      </c>
      <c r="C39" s="10">
        <f t="shared" si="9"/>
        <v>0.032502708559046585</v>
      </c>
      <c r="D39" s="10">
        <f t="shared" si="9"/>
        <v>0.06930607543910164</v>
      </c>
      <c r="E39" s="10">
        <f t="shared" si="9"/>
        <v>0.05467183069368559</v>
      </c>
      <c r="F39" s="10">
        <f t="shared" si="9"/>
        <v>0.12903225806451613</v>
      </c>
      <c r="G39" s="11">
        <f t="shared" si="9"/>
        <v>0.2617801047120419</v>
      </c>
      <c r="H39" s="10">
        <f t="shared" si="9"/>
        <v>0.05965494359654944</v>
      </c>
      <c r="I39" s="10">
        <f t="shared" si="9"/>
        <v>0.039654862484271074</v>
      </c>
      <c r="J39" s="10">
        <f t="shared" si="9"/>
        <v>0.07679038965039273</v>
      </c>
      <c r="K39" s="10">
        <f t="shared" si="9"/>
        <v>0.06423128961048209</v>
      </c>
      <c r="L39" s="10">
        <f t="shared" si="9"/>
        <v>0.14450441609421</v>
      </c>
      <c r="M39" s="11">
        <f t="shared" si="9"/>
        <v>0.33003300330033003</v>
      </c>
    </row>
    <row r="40" spans="1:13" ht="12.75" customHeight="1">
      <c r="A40" s="80"/>
      <c r="B40" s="66"/>
      <c r="C40" s="6"/>
      <c r="D40" s="6"/>
      <c r="E40" s="6"/>
      <c r="F40" s="6"/>
      <c r="G40" s="7"/>
      <c r="H40" s="8"/>
      <c r="I40" s="8"/>
      <c r="J40" s="8"/>
      <c r="K40" s="8"/>
      <c r="L40" s="8"/>
      <c r="M40" s="9"/>
    </row>
    <row r="41" spans="1:13" ht="15" customHeight="1">
      <c r="A41" s="79" t="s">
        <v>48</v>
      </c>
      <c r="B41" s="66">
        <v>45149</v>
      </c>
      <c r="C41" s="6">
        <v>27</v>
      </c>
      <c r="D41" s="6">
        <v>45122</v>
      </c>
      <c r="E41" s="6">
        <v>21178</v>
      </c>
      <c r="F41" s="6">
        <v>18421</v>
      </c>
      <c r="G41" s="7">
        <v>5523</v>
      </c>
      <c r="H41" s="8">
        <v>36502</v>
      </c>
      <c r="I41" s="8">
        <v>20</v>
      </c>
      <c r="J41" s="8">
        <v>36482</v>
      </c>
      <c r="K41" s="8">
        <v>20105</v>
      </c>
      <c r="L41" s="8">
        <v>13592</v>
      </c>
      <c r="M41" s="9">
        <v>2785</v>
      </c>
    </row>
    <row r="42" spans="1:13" ht="15" customHeight="1">
      <c r="A42" s="69" t="s">
        <v>13</v>
      </c>
      <c r="B42" s="66">
        <f>+B41/$B$41*100</f>
        <v>100</v>
      </c>
      <c r="C42" s="10">
        <f>+C41/$B$41*100</f>
        <v>0.05980198896985536</v>
      </c>
      <c r="D42" s="10">
        <f>+D41/$B$41*100</f>
        <v>99.94019801103015</v>
      </c>
      <c r="E42" s="10">
        <f>E41/D41*100</f>
        <v>46.93497628651212</v>
      </c>
      <c r="F42" s="10">
        <f>F41/D41*100</f>
        <v>40.82487478391915</v>
      </c>
      <c r="G42" s="11">
        <f>G41/D41*100</f>
        <v>12.240148929568726</v>
      </c>
      <c r="H42" s="8">
        <f>+H41/$H$41*100</f>
        <v>100</v>
      </c>
      <c r="I42" s="14">
        <f>+I41/$H$41*100</f>
        <v>0.054791518272971344</v>
      </c>
      <c r="J42" s="14">
        <f>+J41/$H$41*100</f>
        <v>99.94520848172704</v>
      </c>
      <c r="K42" s="10">
        <f>K41/J41*100</f>
        <v>55.109369003892326</v>
      </c>
      <c r="L42" s="10">
        <f>L41/J41*100</f>
        <v>37.25672934597884</v>
      </c>
      <c r="M42" s="11">
        <f>M41/J41*100</f>
        <v>7.6339016501288315</v>
      </c>
    </row>
    <row r="43" spans="1:13" ht="15" customHeight="1">
      <c r="A43" s="69" t="s">
        <v>17</v>
      </c>
      <c r="B43" s="67">
        <f aca="true" t="shared" si="10" ref="B43:M43">+B41/B32*100</f>
        <v>86.54870988766629</v>
      </c>
      <c r="C43" s="10">
        <f t="shared" si="10"/>
        <v>2.8242677824267783</v>
      </c>
      <c r="D43" s="10">
        <f t="shared" si="10"/>
        <v>88.11169693419254</v>
      </c>
      <c r="E43" s="10">
        <f t="shared" si="10"/>
        <v>87.3283575935013</v>
      </c>
      <c r="F43" s="10">
        <f t="shared" si="10"/>
        <v>89.13674634665635</v>
      </c>
      <c r="G43" s="11">
        <f t="shared" si="10"/>
        <v>87.76418242491657</v>
      </c>
      <c r="H43" s="10">
        <f t="shared" si="10"/>
        <v>83.3797797980721</v>
      </c>
      <c r="I43" s="10">
        <f t="shared" si="10"/>
        <v>1.2894906511927788</v>
      </c>
      <c r="J43" s="10">
        <f t="shared" si="10"/>
        <v>86.39496057025126</v>
      </c>
      <c r="K43" s="10">
        <f t="shared" si="10"/>
        <v>85.1401710849496</v>
      </c>
      <c r="L43" s="10">
        <f t="shared" si="10"/>
        <v>88.04249255084855</v>
      </c>
      <c r="M43" s="11">
        <f t="shared" si="10"/>
        <v>87.71653543307086</v>
      </c>
    </row>
    <row r="44" spans="1:13" ht="15" customHeight="1">
      <c r="A44" s="74" t="s">
        <v>18</v>
      </c>
      <c r="B44" s="20">
        <f aca="true" t="shared" si="11" ref="B44:M44">+B41/B7</f>
        <v>0.8068228524455405</v>
      </c>
      <c r="C44" s="21">
        <f t="shared" si="11"/>
        <v>0.00127184511752791</v>
      </c>
      <c r="D44" s="21">
        <f t="shared" si="11"/>
        <v>1.2992225741433918</v>
      </c>
      <c r="E44" s="21">
        <f t="shared" si="11"/>
        <v>0.7323466353136455</v>
      </c>
      <c r="F44" s="21">
        <f t="shared" si="11"/>
        <v>3.5161290322580645</v>
      </c>
      <c r="G44" s="22">
        <f t="shared" si="11"/>
        <v>9.638743455497382</v>
      </c>
      <c r="H44" s="21">
        <f t="shared" si="11"/>
        <v>0.6055408095554081</v>
      </c>
      <c r="I44" s="21">
        <f t="shared" si="11"/>
        <v>0.0007190364911019234</v>
      </c>
      <c r="J44" s="21">
        <f t="shared" si="11"/>
        <v>1.1237332511935931</v>
      </c>
      <c r="K44" s="21">
        <f t="shared" si="11"/>
        <v>0.7158370718507442</v>
      </c>
      <c r="L44" s="21">
        <f t="shared" si="11"/>
        <v>3.334641805691855</v>
      </c>
      <c r="M44" s="22">
        <f t="shared" si="11"/>
        <v>9.191419141914192</v>
      </c>
    </row>
    <row r="45" spans="1:13" ht="15" customHeight="1">
      <c r="A45" s="122" t="s">
        <v>45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3" ht="15" customHeight="1">
      <c r="A46" s="81" t="s">
        <v>20</v>
      </c>
      <c r="B46" s="72"/>
      <c r="C46" s="23"/>
      <c r="D46" s="6">
        <v>92015</v>
      </c>
      <c r="E46" s="6">
        <v>45807</v>
      </c>
      <c r="F46" s="6">
        <v>35765</v>
      </c>
      <c r="G46" s="7">
        <v>10443</v>
      </c>
      <c r="H46" s="24"/>
      <c r="I46" s="24"/>
      <c r="J46" s="8">
        <v>72683</v>
      </c>
      <c r="K46" s="8">
        <v>41172</v>
      </c>
      <c r="L46" s="8">
        <v>26238</v>
      </c>
      <c r="M46" s="9">
        <v>5273</v>
      </c>
    </row>
    <row r="47" spans="1:13" ht="15" customHeight="1">
      <c r="A47" s="69" t="s">
        <v>9</v>
      </c>
      <c r="B47" s="72"/>
      <c r="C47" s="23"/>
      <c r="D47" s="6">
        <f>+D46/$D$46*100</f>
        <v>100</v>
      </c>
      <c r="E47" s="10">
        <f>E46/D46*100</f>
        <v>49.78210074444384</v>
      </c>
      <c r="F47" s="10">
        <f>F46/D46*100</f>
        <v>38.868662718035104</v>
      </c>
      <c r="G47" s="11">
        <f>G46/D46*100</f>
        <v>11.349236537521056</v>
      </c>
      <c r="H47" s="24"/>
      <c r="I47" s="24"/>
      <c r="J47" s="8">
        <v>100</v>
      </c>
      <c r="K47" s="10">
        <f>K46/J46*100</f>
        <v>56.64598324229875</v>
      </c>
      <c r="L47" s="10">
        <f>L46/J46*100</f>
        <v>36.09922540346436</v>
      </c>
      <c r="M47" s="11">
        <f>M46/J46*100</f>
        <v>7.254791354236892</v>
      </c>
    </row>
    <row r="48" spans="1:13" ht="12" customHeight="1">
      <c r="A48" s="80"/>
      <c r="B48" s="18"/>
      <c r="C48" s="13"/>
      <c r="D48" s="6"/>
      <c r="E48" s="6"/>
      <c r="F48" s="6"/>
      <c r="G48" s="7"/>
      <c r="H48" s="8"/>
      <c r="I48" s="8"/>
      <c r="J48" s="8"/>
      <c r="K48" s="8"/>
      <c r="L48" s="8"/>
      <c r="M48" s="9"/>
    </row>
    <row r="49" spans="1:13" ht="15" customHeight="1">
      <c r="A49" s="81" t="s">
        <v>55</v>
      </c>
      <c r="B49" s="73"/>
      <c r="C49" s="25"/>
      <c r="D49" s="12">
        <v>207.3</v>
      </c>
      <c r="E49" s="12">
        <v>219.4</v>
      </c>
      <c r="F49" s="12">
        <v>197.7</v>
      </c>
      <c r="G49" s="96">
        <v>193</v>
      </c>
      <c r="H49" s="97"/>
      <c r="I49" s="97"/>
      <c r="J49" s="19">
        <v>201.64</v>
      </c>
      <c r="K49" s="19">
        <v>207.02</v>
      </c>
      <c r="L49" s="19">
        <v>195.31</v>
      </c>
      <c r="M49" s="17">
        <v>193.51</v>
      </c>
    </row>
    <row r="50" spans="1:13" ht="12.75" customHeight="1">
      <c r="A50" s="82"/>
      <c r="B50" s="18"/>
      <c r="C50" s="13"/>
      <c r="D50" s="13"/>
      <c r="E50" s="13"/>
      <c r="F50" s="13"/>
      <c r="G50" s="9"/>
      <c r="H50" s="8"/>
      <c r="I50" s="8"/>
      <c r="J50" s="8"/>
      <c r="K50" s="8"/>
      <c r="L50" s="8"/>
      <c r="M50" s="9"/>
    </row>
    <row r="51" spans="1:13" ht="15" customHeight="1">
      <c r="A51" s="81" t="s">
        <v>21</v>
      </c>
      <c r="B51" s="66"/>
      <c r="C51" s="6"/>
      <c r="D51" s="6"/>
      <c r="E51" s="6"/>
      <c r="F51" s="6"/>
      <c r="G51" s="7"/>
      <c r="H51" s="8"/>
      <c r="I51" s="8"/>
      <c r="J51" s="8"/>
      <c r="K51" s="8"/>
      <c r="L51" s="8"/>
      <c r="M51" s="9"/>
    </row>
    <row r="52" spans="1:13" ht="15" customHeight="1">
      <c r="A52" s="69" t="s">
        <v>73</v>
      </c>
      <c r="B52" s="72"/>
      <c r="C52" s="23"/>
      <c r="D52" s="6">
        <v>27954</v>
      </c>
      <c r="E52" s="6">
        <v>23234</v>
      </c>
      <c r="F52" s="6">
        <v>4236</v>
      </c>
      <c r="G52" s="7">
        <v>484</v>
      </c>
      <c r="H52" s="24"/>
      <c r="I52" s="24"/>
      <c r="J52" s="8">
        <v>28167</v>
      </c>
      <c r="K52" s="8">
        <v>24363</v>
      </c>
      <c r="L52" s="8">
        <v>3549</v>
      </c>
      <c r="M52" s="9">
        <v>255</v>
      </c>
    </row>
    <row r="53" spans="1:13" ht="15" customHeight="1">
      <c r="A53" s="69" t="s">
        <v>74</v>
      </c>
      <c r="B53" s="72"/>
      <c r="C53" s="23"/>
      <c r="D53" s="10">
        <f>+D52/D7*100</f>
        <v>80.48949035416067</v>
      </c>
      <c r="E53" s="10">
        <f>+E52/E7*100</f>
        <v>80.34442215920879</v>
      </c>
      <c r="F53" s="10">
        <f>+F52/F7*100</f>
        <v>80.85512502385951</v>
      </c>
      <c r="G53" s="11">
        <f>+G52/G7*100</f>
        <v>84.46771378708551</v>
      </c>
      <c r="H53" s="24"/>
      <c r="I53" s="24"/>
      <c r="J53" s="10">
        <f>+J52/J7*100</f>
        <v>86.7611273679347</v>
      </c>
      <c r="K53" s="10">
        <f>+K52/K7*100</f>
        <v>86.74428540910061</v>
      </c>
      <c r="L53" s="10">
        <f>+L52/L7*100</f>
        <v>87.07065750736017</v>
      </c>
      <c r="M53" s="11">
        <f>+M52/M7*100</f>
        <v>84.15841584158416</v>
      </c>
    </row>
    <row r="54" spans="1:13" ht="15" customHeight="1">
      <c r="A54" s="69" t="s">
        <v>75</v>
      </c>
      <c r="B54" s="72"/>
      <c r="C54" s="23"/>
      <c r="D54" s="6">
        <v>30744</v>
      </c>
      <c r="E54" s="6">
        <v>15191</v>
      </c>
      <c r="F54" s="6">
        <v>12081</v>
      </c>
      <c r="G54" s="7">
        <v>3472</v>
      </c>
      <c r="H54" s="24"/>
      <c r="I54" s="24"/>
      <c r="J54" s="8">
        <v>29506</v>
      </c>
      <c r="K54" s="8">
        <v>16580</v>
      </c>
      <c r="L54" s="8">
        <v>10834</v>
      </c>
      <c r="M54" s="9">
        <v>2092</v>
      </c>
    </row>
    <row r="55" spans="1:13" ht="15" customHeight="1">
      <c r="A55" s="69" t="s">
        <v>76</v>
      </c>
      <c r="B55" s="72"/>
      <c r="C55" s="23"/>
      <c r="D55" s="10">
        <f>+D54/D41*100</f>
        <v>68.13527769159168</v>
      </c>
      <c r="E55" s="10">
        <f>+E54/E41*100</f>
        <v>71.73009727075267</v>
      </c>
      <c r="F55" s="10">
        <f>+F54/F41*100</f>
        <v>65.58275880788231</v>
      </c>
      <c r="G55" s="11">
        <f>+G54/G41*100</f>
        <v>62.864385297845374</v>
      </c>
      <c r="H55" s="24"/>
      <c r="I55" s="24"/>
      <c r="J55" s="10">
        <f>+J54/J41*100</f>
        <v>80.87824132448878</v>
      </c>
      <c r="K55" s="10">
        <f>+K54/K41*100</f>
        <v>82.46704799801044</v>
      </c>
      <c r="L55" s="10">
        <f>+L54/L41*100</f>
        <v>79.70865214832254</v>
      </c>
      <c r="M55" s="11">
        <f>+M54/M41*100</f>
        <v>75.11669658886893</v>
      </c>
    </row>
    <row r="56" spans="1:13" ht="12" customHeight="1">
      <c r="A56" s="69"/>
      <c r="B56" s="18"/>
      <c r="C56" s="13"/>
      <c r="D56" s="10"/>
      <c r="E56" s="10"/>
      <c r="F56" s="10"/>
      <c r="G56" s="11"/>
      <c r="H56" s="8"/>
      <c r="I56" s="8"/>
      <c r="J56" s="8"/>
      <c r="K56" s="8"/>
      <c r="L56" s="8"/>
      <c r="M56" s="9"/>
    </row>
    <row r="57" spans="1:13" ht="15" customHeight="1">
      <c r="A57" s="81" t="s">
        <v>88</v>
      </c>
      <c r="B57" s="18"/>
      <c r="C57" s="13"/>
      <c r="D57" s="13"/>
      <c r="E57" s="13"/>
      <c r="F57" s="13"/>
      <c r="G57" s="9"/>
      <c r="H57" s="8"/>
      <c r="I57" s="8"/>
      <c r="J57" s="8"/>
      <c r="K57" s="8"/>
      <c r="L57" s="8"/>
      <c r="M57" s="9"/>
    </row>
    <row r="58" spans="1:13" ht="15" customHeight="1">
      <c r="A58" s="83" t="s">
        <v>37</v>
      </c>
      <c r="B58" s="18"/>
      <c r="C58" s="13"/>
      <c r="D58" s="13"/>
      <c r="E58" s="13"/>
      <c r="F58" s="13"/>
      <c r="G58" s="9"/>
      <c r="H58" s="8"/>
      <c r="I58" s="8"/>
      <c r="J58" s="8"/>
      <c r="K58" s="8"/>
      <c r="L58" s="8"/>
      <c r="M58" s="9"/>
    </row>
    <row r="59" spans="1:13" ht="15" customHeight="1">
      <c r="A59" s="69" t="s">
        <v>73</v>
      </c>
      <c r="B59" s="66">
        <v>19018</v>
      </c>
      <c r="C59" s="6">
        <v>2170</v>
      </c>
      <c r="D59" s="6">
        <v>16848</v>
      </c>
      <c r="E59" s="6">
        <v>12253</v>
      </c>
      <c r="F59" s="6">
        <v>4083</v>
      </c>
      <c r="G59" s="7">
        <v>512</v>
      </c>
      <c r="H59" s="8">
        <v>27017</v>
      </c>
      <c r="I59" s="8">
        <v>7386</v>
      </c>
      <c r="J59" s="8">
        <v>19631</v>
      </c>
      <c r="K59" s="8">
        <v>16158</v>
      </c>
      <c r="L59" s="8">
        <v>3223</v>
      </c>
      <c r="M59" s="9">
        <v>250</v>
      </c>
    </row>
    <row r="60" spans="1:13" ht="15" customHeight="1">
      <c r="A60" s="69" t="s">
        <v>68</v>
      </c>
      <c r="B60" s="67">
        <f aca="true" t="shared" si="12" ref="B60:M60">+B59/B7*100</f>
        <v>33.98559659750889</v>
      </c>
      <c r="C60" s="10">
        <f t="shared" si="12"/>
        <v>10.221866314946535</v>
      </c>
      <c r="D60" s="10">
        <f t="shared" si="12"/>
        <v>48.511373452346675</v>
      </c>
      <c r="E60" s="10">
        <f t="shared" si="12"/>
        <v>42.371533301058165</v>
      </c>
      <c r="F60" s="10">
        <f t="shared" si="12"/>
        <v>77.93472036648215</v>
      </c>
      <c r="G60" s="11">
        <f t="shared" si="12"/>
        <v>89.3542757417103</v>
      </c>
      <c r="H60" s="10">
        <f t="shared" si="12"/>
        <v>44.81917717319177</v>
      </c>
      <c r="I60" s="10">
        <f t="shared" si="12"/>
        <v>26.55401761639403</v>
      </c>
      <c r="J60" s="10">
        <f t="shared" si="12"/>
        <v>60.46819651932851</v>
      </c>
      <c r="K60" s="10">
        <f t="shared" si="12"/>
        <v>57.530442213202306</v>
      </c>
      <c r="L60" s="10">
        <f t="shared" si="12"/>
        <v>79.07262021589794</v>
      </c>
      <c r="M60" s="11">
        <f t="shared" si="12"/>
        <v>82.50825082508251</v>
      </c>
    </row>
    <row r="61" spans="1:13" ht="15" customHeight="1">
      <c r="A61" s="69" t="s">
        <v>77</v>
      </c>
      <c r="B61" s="66">
        <v>49461</v>
      </c>
      <c r="C61" s="6">
        <v>3545</v>
      </c>
      <c r="D61" s="6">
        <v>45916</v>
      </c>
      <c r="E61" s="6">
        <v>26980</v>
      </c>
      <c r="F61" s="6">
        <v>15405</v>
      </c>
      <c r="G61" s="7">
        <v>3531</v>
      </c>
      <c r="H61" s="8">
        <v>61293</v>
      </c>
      <c r="I61" s="8">
        <v>12248</v>
      </c>
      <c r="J61" s="8">
        <v>49045</v>
      </c>
      <c r="K61" s="8">
        <v>35261</v>
      </c>
      <c r="L61" s="8">
        <v>12136</v>
      </c>
      <c r="M61" s="9">
        <v>1648</v>
      </c>
    </row>
    <row r="62" spans="1:13" ht="15" customHeight="1">
      <c r="A62" s="69" t="s">
        <v>67</v>
      </c>
      <c r="B62" s="66">
        <f>+B61/$B$61*100</f>
        <v>100</v>
      </c>
      <c r="C62" s="10">
        <f>+C61/$B$61*100</f>
        <v>7.167263096176786</v>
      </c>
      <c r="D62" s="10">
        <f>+D61/$B$61*100</f>
        <v>92.8327369038232</v>
      </c>
      <c r="E62" s="10">
        <f>E61/D61*100</f>
        <v>58.759473821761475</v>
      </c>
      <c r="F62" s="10">
        <f>F61/D61*100</f>
        <v>33.550396375990935</v>
      </c>
      <c r="G62" s="11">
        <f>G61/D61*100</f>
        <v>7.690129802247582</v>
      </c>
      <c r="H62" s="12">
        <f>+H61/$H$61*100</f>
        <v>100</v>
      </c>
      <c r="I62" s="10">
        <f>+I61/$H$61*100</f>
        <v>19.98270601863182</v>
      </c>
      <c r="J62" s="10">
        <f>+J61/$H$61*100</f>
        <v>80.01729398136818</v>
      </c>
      <c r="K62" s="10">
        <f>K61/J61*100</f>
        <v>71.89519828728719</v>
      </c>
      <c r="L62" s="10">
        <f>L61/J61*100</f>
        <v>24.74462228565603</v>
      </c>
      <c r="M62" s="11">
        <f>M61/J61*100</f>
        <v>3.360179427056784</v>
      </c>
    </row>
    <row r="63" spans="1:13" ht="21.75" customHeight="1">
      <c r="A63" s="69" t="s">
        <v>78</v>
      </c>
      <c r="B63" s="67">
        <f aca="true" t="shared" si="13" ref="B63:M63">+B61/B7</f>
        <v>0.8838792687503351</v>
      </c>
      <c r="C63" s="10">
        <f t="shared" si="13"/>
        <v>0.16698855339394225</v>
      </c>
      <c r="D63" s="10">
        <f t="shared" si="13"/>
        <v>1.3220846530377195</v>
      </c>
      <c r="E63" s="10">
        <f t="shared" si="13"/>
        <v>0.9329829172141918</v>
      </c>
      <c r="F63" s="10">
        <f t="shared" si="13"/>
        <v>2.9404466501240694</v>
      </c>
      <c r="G63" s="11">
        <f t="shared" si="13"/>
        <v>6.162303664921466</v>
      </c>
      <c r="H63" s="10">
        <f t="shared" si="13"/>
        <v>1.0168049104180492</v>
      </c>
      <c r="I63" s="10">
        <f t="shared" si="13"/>
        <v>0.4403379471508179</v>
      </c>
      <c r="J63" s="10">
        <f t="shared" si="13"/>
        <v>1.5107038348991222</v>
      </c>
      <c r="K63" s="10">
        <f t="shared" si="13"/>
        <v>1.2554653564053264</v>
      </c>
      <c r="L63" s="10">
        <f t="shared" si="13"/>
        <v>2.9774288518155054</v>
      </c>
      <c r="M63" s="11">
        <f t="shared" si="13"/>
        <v>5.438943894389439</v>
      </c>
    </row>
    <row r="64" spans="1:13" ht="18.75" customHeight="1">
      <c r="A64" s="79" t="s">
        <v>70</v>
      </c>
      <c r="B64" s="18"/>
      <c r="C64" s="13"/>
      <c r="D64" s="13"/>
      <c r="E64" s="13"/>
      <c r="F64" s="13"/>
      <c r="G64" s="9"/>
      <c r="H64" s="8"/>
      <c r="I64" s="8"/>
      <c r="J64" s="8"/>
      <c r="K64" s="8"/>
      <c r="L64" s="8"/>
      <c r="M64" s="9"/>
    </row>
    <row r="65" spans="1:13" ht="15" customHeight="1">
      <c r="A65" s="69" t="s">
        <v>79</v>
      </c>
      <c r="B65" s="66">
        <v>21093</v>
      </c>
      <c r="C65" s="6">
        <v>5668</v>
      </c>
      <c r="D65" s="6">
        <v>15425</v>
      </c>
      <c r="E65" s="6">
        <v>12375</v>
      </c>
      <c r="F65" s="6">
        <v>2708</v>
      </c>
      <c r="G65" s="7">
        <v>342</v>
      </c>
      <c r="H65" s="8">
        <v>17758</v>
      </c>
      <c r="I65" s="8">
        <v>5876</v>
      </c>
      <c r="J65" s="8">
        <v>11882</v>
      </c>
      <c r="K65" s="8">
        <v>9855</v>
      </c>
      <c r="L65" s="8">
        <v>1885</v>
      </c>
      <c r="M65" s="9">
        <v>142</v>
      </c>
    </row>
    <row r="66" spans="1:13" ht="15" customHeight="1">
      <c r="A66" s="69" t="s">
        <v>68</v>
      </c>
      <c r="B66" s="67">
        <f aca="true" t="shared" si="14" ref="B66:M66">+B65/B7*100</f>
        <v>37.693668578780894</v>
      </c>
      <c r="C66" s="10">
        <f t="shared" si="14"/>
        <v>26.699326393141458</v>
      </c>
      <c r="D66" s="10">
        <f t="shared" si="14"/>
        <v>44.414051252519435</v>
      </c>
      <c r="E66" s="10">
        <f t="shared" si="14"/>
        <v>42.79341586555086</v>
      </c>
      <c r="F66" s="10">
        <f t="shared" si="14"/>
        <v>51.68925367436533</v>
      </c>
      <c r="G66" s="11">
        <f t="shared" si="14"/>
        <v>59.68586387434554</v>
      </c>
      <c r="H66" s="10">
        <f t="shared" si="14"/>
        <v>29.459190444591904</v>
      </c>
      <c r="I66" s="10">
        <f t="shared" si="14"/>
        <v>21.12529210857451</v>
      </c>
      <c r="J66" s="10">
        <f t="shared" si="14"/>
        <v>36.59941475435084</v>
      </c>
      <c r="K66" s="10">
        <f t="shared" si="14"/>
        <v>35.088656270027776</v>
      </c>
      <c r="L66" s="10">
        <f t="shared" si="14"/>
        <v>46.246319921491654</v>
      </c>
      <c r="M66" s="11">
        <f t="shared" si="14"/>
        <v>46.864686468646866</v>
      </c>
    </row>
    <row r="67" spans="1:13" ht="15" customHeight="1">
      <c r="A67" s="69" t="s">
        <v>80</v>
      </c>
      <c r="B67" s="66">
        <v>46632</v>
      </c>
      <c r="C67" s="6">
        <v>10219</v>
      </c>
      <c r="D67" s="6">
        <v>36413</v>
      </c>
      <c r="E67" s="6">
        <v>26889</v>
      </c>
      <c r="F67" s="6">
        <v>8099</v>
      </c>
      <c r="G67" s="7">
        <v>1425</v>
      </c>
      <c r="H67" s="8">
        <v>40956</v>
      </c>
      <c r="I67" s="8">
        <v>12961</v>
      </c>
      <c r="J67" s="8">
        <v>27995</v>
      </c>
      <c r="K67" s="8">
        <v>22243</v>
      </c>
      <c r="L67" s="8">
        <v>5174</v>
      </c>
      <c r="M67" s="9">
        <v>578</v>
      </c>
    </row>
    <row r="68" spans="1:13" ht="15" customHeight="1">
      <c r="A68" s="69" t="s">
        <v>69</v>
      </c>
      <c r="B68" s="66">
        <f>+B67/$B$67*100</f>
        <v>100</v>
      </c>
      <c r="C68" s="10">
        <f>+C67/$B$67*100</f>
        <v>21.914136215474354</v>
      </c>
      <c r="D68" s="10">
        <f>+D67/$B$67*100</f>
        <v>78.08586378452564</v>
      </c>
      <c r="E68" s="10">
        <f>E67/D67*100</f>
        <v>73.84450608299234</v>
      </c>
      <c r="F68" s="10">
        <f>F67/D67*100</f>
        <v>22.24205640842556</v>
      </c>
      <c r="G68" s="11">
        <f>G67/D67*100</f>
        <v>3.9134375085820996</v>
      </c>
      <c r="H68" s="12">
        <f>+H67/$H$67*100</f>
        <v>100</v>
      </c>
      <c r="I68" s="10">
        <f>+I67/$H$67*100</f>
        <v>31.646156851255004</v>
      </c>
      <c r="J68" s="10">
        <f>+J67/$H$67*100</f>
        <v>68.353843148745</v>
      </c>
      <c r="K68" s="10">
        <f>K67/J67*100</f>
        <v>79.45347383461332</v>
      </c>
      <c r="L68" s="10">
        <f>L67/J67*100</f>
        <v>18.481871762814787</v>
      </c>
      <c r="M68" s="11">
        <f>M67/J67*100</f>
        <v>2.064654402571888</v>
      </c>
    </row>
    <row r="69" spans="1:13" ht="15" customHeight="1">
      <c r="A69" s="69" t="s">
        <v>81</v>
      </c>
      <c r="B69" s="67">
        <f aca="true" t="shared" si="15" ref="B69:M69">+B67/B7</f>
        <v>0.8333243982201255</v>
      </c>
      <c r="C69" s="10">
        <f t="shared" si="15"/>
        <v>0.4813698242969523</v>
      </c>
      <c r="D69" s="10">
        <f t="shared" si="15"/>
        <v>1.048459545061906</v>
      </c>
      <c r="E69" s="10">
        <f t="shared" si="15"/>
        <v>0.9298360882495331</v>
      </c>
      <c r="F69" s="10">
        <f t="shared" si="15"/>
        <v>1.5459057071960298</v>
      </c>
      <c r="G69" s="11">
        <f t="shared" si="15"/>
        <v>2.486910994764398</v>
      </c>
      <c r="H69" s="10">
        <f t="shared" si="15"/>
        <v>0.6794293297942933</v>
      </c>
      <c r="I69" s="10">
        <f t="shared" si="15"/>
        <v>0.4659715980586015</v>
      </c>
      <c r="J69" s="10">
        <f t="shared" si="15"/>
        <v>0.8623132604343139</v>
      </c>
      <c r="K69" s="10">
        <f t="shared" si="15"/>
        <v>0.7919604073203731</v>
      </c>
      <c r="L69" s="10">
        <f t="shared" si="15"/>
        <v>1.2693817468105986</v>
      </c>
      <c r="M69" s="11">
        <f t="shared" si="15"/>
        <v>1.9075907590759076</v>
      </c>
    </row>
    <row r="70" spans="1:13" ht="10.5" customHeight="1">
      <c r="A70" s="69"/>
      <c r="B70" s="67"/>
      <c r="C70" s="10"/>
      <c r="D70" s="10"/>
      <c r="E70" s="10"/>
      <c r="F70" s="10"/>
      <c r="G70" s="11"/>
      <c r="H70" s="10"/>
      <c r="I70" s="10"/>
      <c r="J70" s="10"/>
      <c r="K70" s="10"/>
      <c r="L70" s="10"/>
      <c r="M70" s="11"/>
    </row>
    <row r="71" spans="1:13" ht="15" customHeight="1">
      <c r="A71" s="79" t="s">
        <v>71</v>
      </c>
      <c r="B71" s="18"/>
      <c r="C71" s="13"/>
      <c r="D71" s="13"/>
      <c r="E71" s="13"/>
      <c r="F71" s="13"/>
      <c r="G71" s="9"/>
      <c r="H71" s="8"/>
      <c r="I71" s="8"/>
      <c r="J71" s="8"/>
      <c r="K71" s="8"/>
      <c r="L71" s="8"/>
      <c r="M71" s="9"/>
    </row>
    <row r="72" spans="1:13" ht="15" customHeight="1">
      <c r="A72" s="69" t="s">
        <v>79</v>
      </c>
      <c r="B72" s="66">
        <v>37524</v>
      </c>
      <c r="C72" s="6">
        <v>10844</v>
      </c>
      <c r="D72" s="6">
        <v>26680</v>
      </c>
      <c r="E72" s="6">
        <v>21809</v>
      </c>
      <c r="F72" s="6">
        <v>4380</v>
      </c>
      <c r="G72" s="7">
        <v>491</v>
      </c>
      <c r="H72" s="8">
        <v>27389</v>
      </c>
      <c r="I72" s="8">
        <v>9021</v>
      </c>
      <c r="J72" s="8">
        <v>18368</v>
      </c>
      <c r="K72" s="8">
        <v>15510</v>
      </c>
      <c r="L72" s="8">
        <v>2665</v>
      </c>
      <c r="M72" s="9">
        <v>193</v>
      </c>
    </row>
    <row r="73" spans="1:13" ht="15" customHeight="1">
      <c r="A73" s="69" t="s">
        <v>82</v>
      </c>
      <c r="B73" s="67">
        <f aca="true" t="shared" si="16" ref="B73:M73">+B72/B7*100</f>
        <v>67.05623760253042</v>
      </c>
      <c r="C73" s="10">
        <f t="shared" si="16"/>
        <v>51.08106834989873</v>
      </c>
      <c r="D73" s="10">
        <f t="shared" si="16"/>
        <v>76.82119205298014</v>
      </c>
      <c r="E73" s="10">
        <f t="shared" si="16"/>
        <v>75.41669548378172</v>
      </c>
      <c r="F73" s="10">
        <f t="shared" si="16"/>
        <v>83.60374117197938</v>
      </c>
      <c r="G73" s="11">
        <f t="shared" si="16"/>
        <v>85.68935427574172</v>
      </c>
      <c r="H73" s="10">
        <f t="shared" si="16"/>
        <v>45.436297279362975</v>
      </c>
      <c r="I73" s="10">
        <f t="shared" si="16"/>
        <v>32.432140931152254</v>
      </c>
      <c r="J73" s="10">
        <f t="shared" si="16"/>
        <v>56.57785307253966</v>
      </c>
      <c r="K73" s="10">
        <f t="shared" si="16"/>
        <v>55.22324289681691</v>
      </c>
      <c r="L73" s="10">
        <f t="shared" si="16"/>
        <v>65.38272816486752</v>
      </c>
      <c r="M73" s="11">
        <f t="shared" si="16"/>
        <v>63.6963696369637</v>
      </c>
    </row>
    <row r="74" spans="1:13" ht="15" customHeight="1">
      <c r="A74" s="69" t="s">
        <v>83</v>
      </c>
      <c r="B74" s="66">
        <v>220264</v>
      </c>
      <c r="C74" s="6">
        <v>45751</v>
      </c>
      <c r="D74" s="6">
        <v>174513</v>
      </c>
      <c r="E74" s="6">
        <v>125807</v>
      </c>
      <c r="F74" s="6">
        <v>41587</v>
      </c>
      <c r="G74" s="7">
        <v>7119</v>
      </c>
      <c r="H74" s="8">
        <v>147879</v>
      </c>
      <c r="I74" s="8">
        <v>38638</v>
      </c>
      <c r="J74" s="8">
        <v>109241</v>
      </c>
      <c r="K74" s="8">
        <v>85422</v>
      </c>
      <c r="L74" s="8">
        <v>21438</v>
      </c>
      <c r="M74" s="9">
        <v>2381</v>
      </c>
    </row>
    <row r="75" spans="1:13" ht="15" customHeight="1">
      <c r="A75" s="69" t="s">
        <v>67</v>
      </c>
      <c r="B75" s="66">
        <f>+B74/$B$74*100</f>
        <v>100</v>
      </c>
      <c r="C75" s="10">
        <f>+C74/$B$74*100</f>
        <v>20.77098391021683</v>
      </c>
      <c r="D75" s="10">
        <f>+D74/$B$74*100</f>
        <v>79.22901608978317</v>
      </c>
      <c r="E75" s="10">
        <f>E74/D74*100</f>
        <v>72.09033137932418</v>
      </c>
      <c r="F75" s="10">
        <f>F74/D74*100</f>
        <v>23.83031636611599</v>
      </c>
      <c r="G75" s="11">
        <f>G74/D74*100</f>
        <v>4.079352254559832</v>
      </c>
      <c r="H75" s="12">
        <f>+H74/$H$74*100</f>
        <v>100</v>
      </c>
      <c r="I75" s="10">
        <f>+I74/$H$74*100</f>
        <v>26.12811825884676</v>
      </c>
      <c r="J75" s="10">
        <f>+J74/$H$74*100</f>
        <v>73.87188174115325</v>
      </c>
      <c r="K75" s="10">
        <f>K74/J74*100</f>
        <v>78.19591545298927</v>
      </c>
      <c r="L75" s="10">
        <f>L74/J74*100</f>
        <v>19.624499958806677</v>
      </c>
      <c r="M75" s="11">
        <f>M74/J74*100</f>
        <v>2.1795845882040625</v>
      </c>
    </row>
    <row r="76" spans="1:13" ht="15" customHeight="1">
      <c r="A76" s="69" t="s">
        <v>84</v>
      </c>
      <c r="B76" s="67">
        <f aca="true" t="shared" si="17" ref="B76:M76">+B74/B7</f>
        <v>3.936167551242874</v>
      </c>
      <c r="C76" s="10">
        <f t="shared" si="17"/>
        <v>2.1551179989636817</v>
      </c>
      <c r="D76" s="10">
        <f t="shared" si="17"/>
        <v>5.024848833861215</v>
      </c>
      <c r="E76" s="10">
        <f t="shared" si="17"/>
        <v>4.3504737533716025</v>
      </c>
      <c r="F76" s="10">
        <f t="shared" si="17"/>
        <v>7.937965260545906</v>
      </c>
      <c r="G76" s="11">
        <f t="shared" si="17"/>
        <v>12.424083769633508</v>
      </c>
      <c r="H76" s="10">
        <f t="shared" si="17"/>
        <v>2.453201725282017</v>
      </c>
      <c r="I76" s="10">
        <f t="shared" si="17"/>
        <v>1.3891065971598058</v>
      </c>
      <c r="J76" s="10">
        <f t="shared" si="17"/>
        <v>3.364885261050362</v>
      </c>
      <c r="K76" s="10">
        <f t="shared" si="17"/>
        <v>3.0414441358684043</v>
      </c>
      <c r="L76" s="10">
        <f t="shared" si="17"/>
        <v>5.259568204121688</v>
      </c>
      <c r="M76" s="11">
        <f t="shared" si="17"/>
        <v>7.858085808580858</v>
      </c>
    </row>
    <row r="77" spans="1:13" ht="19.5" customHeight="1">
      <c r="A77" s="79" t="s">
        <v>72</v>
      </c>
      <c r="B77" s="66"/>
      <c r="C77" s="6"/>
      <c r="D77" s="6"/>
      <c r="E77" s="6"/>
      <c r="F77" s="6"/>
      <c r="G77" s="7"/>
      <c r="H77" s="8"/>
      <c r="I77" s="8"/>
      <c r="J77" s="8"/>
      <c r="K77" s="8"/>
      <c r="L77" s="8"/>
      <c r="M77" s="9"/>
    </row>
    <row r="78" spans="1:13" ht="15" customHeight="1">
      <c r="A78" s="69" t="s">
        <v>79</v>
      </c>
      <c r="B78" s="66">
        <v>7691</v>
      </c>
      <c r="C78" s="6">
        <v>1297</v>
      </c>
      <c r="D78" s="6">
        <v>6394</v>
      </c>
      <c r="E78" s="6">
        <v>4691</v>
      </c>
      <c r="F78" s="6">
        <v>1472</v>
      </c>
      <c r="G78" s="7">
        <v>231</v>
      </c>
      <c r="H78" s="8">
        <v>6776</v>
      </c>
      <c r="I78" s="8">
        <v>1455</v>
      </c>
      <c r="J78" s="8">
        <v>5321</v>
      </c>
      <c r="K78" s="8">
        <v>4217</v>
      </c>
      <c r="L78" s="8">
        <v>1024</v>
      </c>
      <c r="M78" s="9">
        <v>80</v>
      </c>
    </row>
    <row r="79" spans="1:13" ht="15" customHeight="1">
      <c r="A79" s="69" t="s">
        <v>82</v>
      </c>
      <c r="B79" s="67">
        <f aca="true" t="shared" si="18" ref="B79:M79">+B78/B7*100</f>
        <v>13.743991136367697</v>
      </c>
      <c r="C79" s="10">
        <f t="shared" si="18"/>
        <v>6.109567101606293</v>
      </c>
      <c r="D79" s="10">
        <f t="shared" si="18"/>
        <v>18.41059602649007</v>
      </c>
      <c r="E79" s="10">
        <f t="shared" si="18"/>
        <v>16.221730410125183</v>
      </c>
      <c r="F79" s="10">
        <f t="shared" si="18"/>
        <v>28.096965069669782</v>
      </c>
      <c r="G79" s="11">
        <f t="shared" si="18"/>
        <v>40.31413612565445</v>
      </c>
      <c r="H79" s="10">
        <f t="shared" si="18"/>
        <v>11.24087591240876</v>
      </c>
      <c r="I79" s="10">
        <f t="shared" si="18"/>
        <v>5.230990472766493</v>
      </c>
      <c r="J79" s="10">
        <f t="shared" si="18"/>
        <v>16.389958416756507</v>
      </c>
      <c r="K79" s="10">
        <f t="shared" si="18"/>
        <v>15.014598020366018</v>
      </c>
      <c r="L79" s="10">
        <f t="shared" si="18"/>
        <v>25.122669283611383</v>
      </c>
      <c r="M79" s="11">
        <f t="shared" si="18"/>
        <v>26.4026402640264</v>
      </c>
    </row>
    <row r="80" spans="1:13" ht="15" customHeight="1">
      <c r="A80" s="69" t="s">
        <v>85</v>
      </c>
      <c r="B80" s="66">
        <v>24528</v>
      </c>
      <c r="C80" s="6">
        <v>3606</v>
      </c>
      <c r="D80" s="6">
        <v>20922</v>
      </c>
      <c r="E80" s="6">
        <v>13887</v>
      </c>
      <c r="F80" s="6">
        <v>5698</v>
      </c>
      <c r="G80" s="7">
        <v>1337</v>
      </c>
      <c r="H80" s="8">
        <v>30252</v>
      </c>
      <c r="I80" s="8">
        <v>5158</v>
      </c>
      <c r="J80" s="8">
        <v>25094</v>
      </c>
      <c r="K80" s="8">
        <v>19145</v>
      </c>
      <c r="L80" s="8">
        <v>5441</v>
      </c>
      <c r="M80" s="9">
        <v>508</v>
      </c>
    </row>
    <row r="81" spans="1:13" ht="15" customHeight="1">
      <c r="A81" s="69" t="s">
        <v>67</v>
      </c>
      <c r="B81" s="66">
        <f>+B80/$B$80*100</f>
        <v>100</v>
      </c>
      <c r="C81" s="10">
        <f>+C80/$B$80*100</f>
        <v>14.701565557729943</v>
      </c>
      <c r="D81" s="10">
        <f>+D80/$B$80*100</f>
        <v>85.29843444227005</v>
      </c>
      <c r="E81" s="10">
        <f>E80/D80*100</f>
        <v>66.37510754229997</v>
      </c>
      <c r="F81" s="10">
        <f>F80/D80*100</f>
        <v>27.23449001051525</v>
      </c>
      <c r="G81" s="11">
        <f>G80/D80*100</f>
        <v>6.390402447184782</v>
      </c>
      <c r="H81" s="12">
        <f>+H80/$H$80*100</f>
        <v>100</v>
      </c>
      <c r="I81" s="10">
        <f>+I80/$H$80*100</f>
        <v>17.050112389263518</v>
      </c>
      <c r="J81" s="10">
        <f>+J80/$H$80*100</f>
        <v>82.94988761073648</v>
      </c>
      <c r="K81" s="10">
        <f>K80/J80*100</f>
        <v>76.29313780186499</v>
      </c>
      <c r="L81" s="10">
        <f>L80/J80*100</f>
        <v>21.68247389814298</v>
      </c>
      <c r="M81" s="11">
        <f>M80/J80*100</f>
        <v>2.02438829999203</v>
      </c>
    </row>
    <row r="82" spans="1:13" ht="15" customHeight="1">
      <c r="A82" s="74" t="s">
        <v>86</v>
      </c>
      <c r="B82" s="20">
        <f aca="true" t="shared" si="19" ref="B82:M82">+B80/B7</f>
        <v>0.43832091352597435</v>
      </c>
      <c r="C82" s="21">
        <f t="shared" si="19"/>
        <v>0.16986198125206087</v>
      </c>
      <c r="D82" s="21">
        <f t="shared" si="19"/>
        <v>0.6024186582205586</v>
      </c>
      <c r="E82" s="21">
        <f t="shared" si="19"/>
        <v>0.4802199322221454</v>
      </c>
      <c r="F82" s="21">
        <f t="shared" si="19"/>
        <v>1.0876121397213208</v>
      </c>
      <c r="G82" s="22">
        <f t="shared" si="19"/>
        <v>2.3333333333333335</v>
      </c>
      <c r="H82" s="21">
        <f t="shared" si="19"/>
        <v>0.5018579960185799</v>
      </c>
      <c r="I82" s="21">
        <f t="shared" si="19"/>
        <v>0.18543951105518605</v>
      </c>
      <c r="J82" s="21">
        <f t="shared" si="19"/>
        <v>0.7729554905282612</v>
      </c>
      <c r="K82" s="21">
        <f t="shared" si="19"/>
        <v>0.6816563412376273</v>
      </c>
      <c r="L82" s="21">
        <f t="shared" si="19"/>
        <v>1.3348871442590775</v>
      </c>
      <c r="M82" s="22">
        <f t="shared" si="19"/>
        <v>1.6765676567656767</v>
      </c>
    </row>
    <row r="83" ht="15" customHeight="1">
      <c r="A83" s="2" t="s">
        <v>45</v>
      </c>
    </row>
  </sheetData>
  <sheetProtection/>
  <mergeCells count="11">
    <mergeCell ref="A45:M45"/>
    <mergeCell ref="H5:H6"/>
    <mergeCell ref="I5:I6"/>
    <mergeCell ref="J5:M5"/>
    <mergeCell ref="A1:M1"/>
    <mergeCell ref="A4:A6"/>
    <mergeCell ref="B4:G4"/>
    <mergeCell ref="H4:M4"/>
    <mergeCell ref="B5:B6"/>
    <mergeCell ref="C5:C6"/>
    <mergeCell ref="D5:G5"/>
  </mergeCells>
  <printOptions/>
  <pageMargins left="1" right="0.75" top="1" bottom="1" header="0.5" footer="0.5"/>
  <pageSetup firstPageNumber="29" useFirstPageNumber="1" horizontalDpi="600" verticalDpi="600" orientation="portrait" r:id="rId1"/>
  <headerFooter alignWithMargins="0">
    <oddFooter xml:space="preserve">&amp;L&amp;"Arial Narrow,Regular"&amp;9Zila Series : Nilphamari&amp;C&amp;"Arial Narrow,Regular"&amp;P&amp;R </oddFooter>
  </headerFooter>
  <rowBreaks count="1" manualBreakCount="1">
    <brk id="4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34">
      <selection activeCell="A36" sqref="A36"/>
    </sheetView>
  </sheetViews>
  <sheetFormatPr defaultColWidth="9.140625" defaultRowHeight="15" customHeight="1"/>
  <cols>
    <col min="1" max="1" width="20.28125" style="2" customWidth="1"/>
    <col min="2" max="2" width="5.140625" style="2" customWidth="1"/>
    <col min="3" max="3" width="6.140625" style="2" customWidth="1"/>
    <col min="4" max="4" width="5.7109375" style="2" customWidth="1"/>
    <col min="5" max="5" width="4.8515625" style="2" customWidth="1"/>
    <col min="6" max="6" width="5.7109375" style="2" customWidth="1"/>
    <col min="7" max="7" width="5.00390625" style="2" customWidth="1"/>
    <col min="8" max="8" width="5.8515625" style="2" customWidth="1"/>
    <col min="9" max="9" width="6.57421875" style="1" customWidth="1"/>
    <col min="10" max="10" width="5.421875" style="1" customWidth="1"/>
    <col min="11" max="11" width="5.00390625" style="1" customWidth="1"/>
    <col min="12" max="13" width="5.7109375" style="1" customWidth="1"/>
    <col min="14" max="16384" width="9.140625" style="1" customWidth="1"/>
  </cols>
  <sheetData>
    <row r="1" spans="1:13" ht="15" customHeight="1">
      <c r="A1" s="111" t="s">
        <v>53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 customHeight="1">
      <c r="A3" s="93" t="s">
        <v>60</v>
      </c>
      <c r="B3" s="91"/>
      <c r="C3" s="91"/>
      <c r="D3" s="91"/>
      <c r="E3" s="120" t="s">
        <v>64</v>
      </c>
      <c r="F3" s="120"/>
      <c r="G3" s="120"/>
      <c r="H3" s="120"/>
      <c r="I3" s="120"/>
      <c r="J3" s="120"/>
      <c r="K3" s="123" t="s">
        <v>0</v>
      </c>
      <c r="L3" s="123"/>
      <c r="M3" s="123"/>
    </row>
    <row r="4" spans="1:13" ht="15" customHeight="1">
      <c r="A4" s="119" t="s">
        <v>1</v>
      </c>
      <c r="B4" s="118">
        <v>1996</v>
      </c>
      <c r="C4" s="118"/>
      <c r="D4" s="118"/>
      <c r="E4" s="118"/>
      <c r="F4" s="118"/>
      <c r="G4" s="118"/>
      <c r="H4" s="118">
        <v>2008</v>
      </c>
      <c r="I4" s="118"/>
      <c r="J4" s="118"/>
      <c r="K4" s="118"/>
      <c r="L4" s="118"/>
      <c r="M4" s="118"/>
    </row>
    <row r="5" spans="1:13" ht="15" customHeight="1">
      <c r="A5" s="119"/>
      <c r="B5" s="110" t="s">
        <v>2</v>
      </c>
      <c r="C5" s="110" t="s">
        <v>36</v>
      </c>
      <c r="D5" s="118" t="s">
        <v>3</v>
      </c>
      <c r="E5" s="118"/>
      <c r="F5" s="118"/>
      <c r="G5" s="118"/>
      <c r="H5" s="110" t="s">
        <v>2</v>
      </c>
      <c r="I5" s="110" t="s">
        <v>36</v>
      </c>
      <c r="J5" s="118" t="s">
        <v>3</v>
      </c>
      <c r="K5" s="118"/>
      <c r="L5" s="118"/>
      <c r="M5" s="118"/>
    </row>
    <row r="6" spans="1:13" ht="15" customHeight="1">
      <c r="A6" s="119"/>
      <c r="B6" s="110"/>
      <c r="C6" s="110"/>
      <c r="D6" s="109" t="s">
        <v>4</v>
      </c>
      <c r="E6" s="109" t="s">
        <v>5</v>
      </c>
      <c r="F6" s="109" t="s">
        <v>6</v>
      </c>
      <c r="G6" s="109" t="s">
        <v>7</v>
      </c>
      <c r="H6" s="110"/>
      <c r="I6" s="110"/>
      <c r="J6" s="109" t="s">
        <v>4</v>
      </c>
      <c r="K6" s="109" t="s">
        <v>5</v>
      </c>
      <c r="L6" s="109" t="s">
        <v>6</v>
      </c>
      <c r="M6" s="109" t="s">
        <v>7</v>
      </c>
    </row>
    <row r="7" spans="1:13" ht="15" customHeight="1">
      <c r="A7" s="65" t="s">
        <v>8</v>
      </c>
      <c r="B7" s="66">
        <v>62238</v>
      </c>
      <c r="C7" s="6">
        <v>23587</v>
      </c>
      <c r="D7" s="6">
        <v>38651</v>
      </c>
      <c r="E7" s="6">
        <v>29414</v>
      </c>
      <c r="F7" s="6">
        <v>8091</v>
      </c>
      <c r="G7" s="7">
        <v>1146</v>
      </c>
      <c r="H7" s="13">
        <v>89833</v>
      </c>
      <c r="I7" s="8">
        <v>40765</v>
      </c>
      <c r="J7" s="8">
        <v>49068</v>
      </c>
      <c r="K7" s="8">
        <v>39485</v>
      </c>
      <c r="L7" s="8">
        <v>8598</v>
      </c>
      <c r="M7" s="9">
        <v>985</v>
      </c>
    </row>
    <row r="8" spans="1:13" ht="15" customHeight="1">
      <c r="A8" s="69" t="s">
        <v>9</v>
      </c>
      <c r="B8" s="66">
        <f>+B7/$B$7*100</f>
        <v>100</v>
      </c>
      <c r="C8" s="10">
        <f>+C7/$B$7*100</f>
        <v>37.8980687040072</v>
      </c>
      <c r="D8" s="10">
        <f>+D7/$B$7*100</f>
        <v>62.101931295992806</v>
      </c>
      <c r="E8" s="10">
        <f>E7/D7*100</f>
        <v>76.10152389330159</v>
      </c>
      <c r="F8" s="10">
        <f>F7/D7*100</f>
        <v>20.933481669297045</v>
      </c>
      <c r="G8" s="11">
        <f>G7/D7*100</f>
        <v>2.964994437401361</v>
      </c>
      <c r="H8" s="12">
        <f>+H7/$H$7*100</f>
        <v>100</v>
      </c>
      <c r="I8" s="10">
        <f>+I7/$H$7*100</f>
        <v>45.378647045072526</v>
      </c>
      <c r="J8" s="10">
        <f>+J7/$H$7*100</f>
        <v>54.621352954927474</v>
      </c>
      <c r="K8" s="10">
        <f>K7/J7*100</f>
        <v>80.46996005543328</v>
      </c>
      <c r="L8" s="10">
        <f>L7/J7*100</f>
        <v>17.52262166788946</v>
      </c>
      <c r="M8" s="11">
        <f>M7/J7*100</f>
        <v>2.007418276677264</v>
      </c>
    </row>
    <row r="9" spans="1:13" ht="15" customHeight="1">
      <c r="A9" s="75"/>
      <c r="B9" s="66"/>
      <c r="C9" s="6"/>
      <c r="D9" s="6"/>
      <c r="E9" s="6"/>
      <c r="F9" s="6"/>
      <c r="G9" s="7"/>
      <c r="H9" s="13"/>
      <c r="I9" s="8"/>
      <c r="J9" s="8"/>
      <c r="K9" s="8"/>
      <c r="L9" s="8"/>
      <c r="M9" s="9"/>
    </row>
    <row r="10" spans="1:13" ht="15" customHeight="1">
      <c r="A10" s="76" t="s">
        <v>46</v>
      </c>
      <c r="B10" s="18"/>
      <c r="C10" s="13"/>
      <c r="D10" s="13"/>
      <c r="E10" s="13"/>
      <c r="F10" s="13"/>
      <c r="G10" s="9"/>
      <c r="H10" s="13"/>
      <c r="I10" s="8"/>
      <c r="J10" s="8"/>
      <c r="K10" s="8"/>
      <c r="L10" s="8"/>
      <c r="M10" s="9"/>
    </row>
    <row r="11" spans="1:13" ht="15" customHeight="1">
      <c r="A11" s="75" t="s">
        <v>10</v>
      </c>
      <c r="B11" s="66">
        <v>41701</v>
      </c>
      <c r="C11" s="6">
        <v>15910</v>
      </c>
      <c r="D11" s="6">
        <v>25791</v>
      </c>
      <c r="E11" s="6">
        <v>18623</v>
      </c>
      <c r="F11" s="6">
        <v>6150</v>
      </c>
      <c r="G11" s="7">
        <v>1018</v>
      </c>
      <c r="H11" s="13">
        <v>64999</v>
      </c>
      <c r="I11" s="8">
        <v>34293</v>
      </c>
      <c r="J11" s="8">
        <v>30706</v>
      </c>
      <c r="K11" s="8">
        <v>23569</v>
      </c>
      <c r="L11" s="8">
        <v>6329</v>
      </c>
      <c r="M11" s="9">
        <v>808</v>
      </c>
    </row>
    <row r="12" spans="1:13" ht="15" customHeight="1">
      <c r="A12" s="69" t="s">
        <v>67</v>
      </c>
      <c r="B12" s="66">
        <f>+B11/$B$11*100</f>
        <v>100</v>
      </c>
      <c r="C12" s="10">
        <f>+C11/$B$11*100</f>
        <v>38.15256228867413</v>
      </c>
      <c r="D12" s="10">
        <f>+D11/$B$11*100</f>
        <v>61.84743771132587</v>
      </c>
      <c r="E12" s="10">
        <f>E11/D11*100</f>
        <v>72.20735915629484</v>
      </c>
      <c r="F12" s="10">
        <f>F11/D11*100</f>
        <v>23.84552750959637</v>
      </c>
      <c r="G12" s="11">
        <f>G11/D11*100</f>
        <v>3.9471133341087974</v>
      </c>
      <c r="H12" s="13">
        <f>+H11/$H$11*100</f>
        <v>100</v>
      </c>
      <c r="I12" s="14">
        <f>+I11/$H$11*100</f>
        <v>52.759273219587996</v>
      </c>
      <c r="J12" s="14">
        <f>+J11/$H$11*100</f>
        <v>47.240726780412004</v>
      </c>
      <c r="K12" s="10">
        <f>K11/J11*100</f>
        <v>76.75698560541913</v>
      </c>
      <c r="L12" s="10">
        <f>L11/J11*100</f>
        <v>20.611606852081028</v>
      </c>
      <c r="M12" s="11">
        <f>M11/J11*100</f>
        <v>2.6314075424998373</v>
      </c>
    </row>
    <row r="13" spans="1:13" ht="15" customHeight="1">
      <c r="A13" s="69" t="s">
        <v>68</v>
      </c>
      <c r="B13" s="67">
        <f aca="true" t="shared" si="0" ref="B13:M13">+B11/B7*100</f>
        <v>67.00247437256981</v>
      </c>
      <c r="C13" s="10">
        <f t="shared" si="0"/>
        <v>67.45241022597193</v>
      </c>
      <c r="D13" s="10">
        <f t="shared" si="0"/>
        <v>66.7278983726165</v>
      </c>
      <c r="E13" s="10">
        <f t="shared" si="0"/>
        <v>63.31338818249813</v>
      </c>
      <c r="F13" s="10">
        <f t="shared" si="0"/>
        <v>76.01038190582128</v>
      </c>
      <c r="G13" s="11">
        <f t="shared" si="0"/>
        <v>88.8307155322862</v>
      </c>
      <c r="H13" s="10">
        <f t="shared" si="0"/>
        <v>72.35537052085536</v>
      </c>
      <c r="I13" s="10">
        <f t="shared" si="0"/>
        <v>84.12363547160554</v>
      </c>
      <c r="J13" s="10">
        <f t="shared" si="0"/>
        <v>62.578462541778755</v>
      </c>
      <c r="K13" s="10">
        <f t="shared" si="0"/>
        <v>59.69102190705331</v>
      </c>
      <c r="L13" s="10">
        <f t="shared" si="0"/>
        <v>73.6101418934636</v>
      </c>
      <c r="M13" s="11">
        <f t="shared" si="0"/>
        <v>82.03045685279187</v>
      </c>
    </row>
    <row r="14" spans="1:13" ht="15" customHeight="1">
      <c r="A14" s="75"/>
      <c r="B14" s="68"/>
      <c r="C14" s="15"/>
      <c r="D14" s="15"/>
      <c r="E14" s="15"/>
      <c r="F14" s="15"/>
      <c r="G14" s="16"/>
      <c r="H14" s="13"/>
      <c r="I14" s="8"/>
      <c r="J14" s="8"/>
      <c r="K14" s="8"/>
      <c r="L14" s="8"/>
      <c r="M14" s="9"/>
    </row>
    <row r="15" spans="1:13" ht="15" customHeight="1">
      <c r="A15" s="75" t="s">
        <v>12</v>
      </c>
      <c r="B15" s="66">
        <v>11527</v>
      </c>
      <c r="C15" s="6">
        <v>192</v>
      </c>
      <c r="D15" s="6">
        <v>11335</v>
      </c>
      <c r="E15" s="6">
        <v>9315</v>
      </c>
      <c r="F15" s="6">
        <v>1894</v>
      </c>
      <c r="G15" s="7">
        <v>126</v>
      </c>
      <c r="H15" s="13">
        <v>17841</v>
      </c>
      <c r="I15" s="8">
        <v>359</v>
      </c>
      <c r="J15" s="8">
        <v>17482</v>
      </c>
      <c r="K15" s="8">
        <v>15045</v>
      </c>
      <c r="L15" s="8">
        <v>2260</v>
      </c>
      <c r="M15" s="9">
        <v>177</v>
      </c>
    </row>
    <row r="16" spans="1:13" ht="15" customHeight="1">
      <c r="A16" s="69" t="s">
        <v>69</v>
      </c>
      <c r="B16" s="66">
        <v>100</v>
      </c>
      <c r="C16" s="6">
        <v>2.76</v>
      </c>
      <c r="D16" s="6">
        <v>97.24</v>
      </c>
      <c r="E16" s="10">
        <f>E15/D15*100</f>
        <v>82.17909131010146</v>
      </c>
      <c r="F16" s="10">
        <f>F15/D15*100</f>
        <v>16.70930745478606</v>
      </c>
      <c r="G16" s="11">
        <f>G15/D15*100</f>
        <v>1.1116012351124833</v>
      </c>
      <c r="H16" s="13">
        <f>+H15/$H$15*100</f>
        <v>100</v>
      </c>
      <c r="I16" s="14">
        <f>+I15/$H$15*100</f>
        <v>2.0122190460176</v>
      </c>
      <c r="J16" s="14">
        <f>+J15/$H$15*100</f>
        <v>97.9877809539824</v>
      </c>
      <c r="K16" s="10">
        <f>K15/J15*100</f>
        <v>86.05994737444227</v>
      </c>
      <c r="L16" s="10">
        <f>L15/J15*100</f>
        <v>12.927582656446631</v>
      </c>
      <c r="M16" s="11">
        <f>M15/J15*100</f>
        <v>1.0124699691110857</v>
      </c>
    </row>
    <row r="17" spans="1:13" ht="15" customHeight="1">
      <c r="A17" s="69" t="s">
        <v>68</v>
      </c>
      <c r="B17" s="67">
        <f aca="true" t="shared" si="1" ref="B17:M17">+B15/B7*100</f>
        <v>18.520839358591214</v>
      </c>
      <c r="C17" s="10">
        <f t="shared" si="1"/>
        <v>0.814007716114809</v>
      </c>
      <c r="D17" s="10">
        <f t="shared" si="1"/>
        <v>29.326537476391294</v>
      </c>
      <c r="E17" s="10">
        <f t="shared" si="1"/>
        <v>31.668593186917793</v>
      </c>
      <c r="F17" s="10">
        <f t="shared" si="1"/>
        <v>23.408725744654554</v>
      </c>
      <c r="G17" s="11">
        <f t="shared" si="1"/>
        <v>10.99476439790576</v>
      </c>
      <c r="H17" s="10">
        <f t="shared" si="1"/>
        <v>19.86018500996293</v>
      </c>
      <c r="I17" s="10">
        <f t="shared" si="1"/>
        <v>0.880657426714093</v>
      </c>
      <c r="J17" s="10">
        <f t="shared" si="1"/>
        <v>35.62810793184968</v>
      </c>
      <c r="K17" s="10">
        <f t="shared" si="1"/>
        <v>38.103077117892866</v>
      </c>
      <c r="L17" s="10">
        <f t="shared" si="1"/>
        <v>26.285182600604788</v>
      </c>
      <c r="M17" s="11">
        <f t="shared" si="1"/>
        <v>17.96954314720812</v>
      </c>
    </row>
    <row r="18" spans="1:13" ht="13.5" customHeight="1">
      <c r="A18" s="75"/>
      <c r="B18" s="18"/>
      <c r="C18" s="15"/>
      <c r="D18" s="15"/>
      <c r="E18" s="15"/>
      <c r="F18" s="15"/>
      <c r="G18" s="16"/>
      <c r="H18" s="13"/>
      <c r="I18" s="8"/>
      <c r="J18" s="8"/>
      <c r="K18" s="8"/>
      <c r="L18" s="8"/>
      <c r="M18" s="9"/>
    </row>
    <row r="19" spans="1:13" ht="15" customHeight="1">
      <c r="A19" s="75" t="s">
        <v>14</v>
      </c>
      <c r="B19" s="66">
        <v>9010</v>
      </c>
      <c r="C19" s="6">
        <v>7485</v>
      </c>
      <c r="D19" s="6">
        <v>1525</v>
      </c>
      <c r="E19" s="6">
        <v>1476</v>
      </c>
      <c r="F19" s="6">
        <v>47</v>
      </c>
      <c r="G19" s="7">
        <v>2</v>
      </c>
      <c r="H19" s="13">
        <v>6993</v>
      </c>
      <c r="I19" s="8">
        <v>6113</v>
      </c>
      <c r="J19" s="8">
        <v>880</v>
      </c>
      <c r="K19" s="8">
        <v>871</v>
      </c>
      <c r="L19" s="8">
        <v>9</v>
      </c>
      <c r="M19" s="9">
        <v>0</v>
      </c>
    </row>
    <row r="20" spans="1:13" ht="15" customHeight="1">
      <c r="A20" s="69" t="s">
        <v>67</v>
      </c>
      <c r="B20" s="66">
        <f>+B19/$B$19*100</f>
        <v>100</v>
      </c>
      <c r="C20" s="10">
        <f>+C19/$B$19*100</f>
        <v>83.07436182019978</v>
      </c>
      <c r="D20" s="10">
        <f>+D19/$B$19*100</f>
        <v>16.925638179800224</v>
      </c>
      <c r="E20" s="10">
        <f>E19/D19*100</f>
        <v>96.78688524590164</v>
      </c>
      <c r="F20" s="10">
        <f>F19/D19*100</f>
        <v>3.081967213114754</v>
      </c>
      <c r="G20" s="11">
        <f>G19/D19*100</f>
        <v>0.13114754098360656</v>
      </c>
      <c r="H20" s="13">
        <f>+H19/$H$19*100</f>
        <v>100</v>
      </c>
      <c r="I20" s="14">
        <f>+I19/$H$19*100</f>
        <v>87.41598741598742</v>
      </c>
      <c r="J20" s="14">
        <f>+J19/$H$19*100</f>
        <v>12.584012584012584</v>
      </c>
      <c r="K20" s="10">
        <f>K19/J19*100</f>
        <v>98.97727272727272</v>
      </c>
      <c r="L20" s="10">
        <f>L19/J19*100</f>
        <v>1.0227272727272727</v>
      </c>
      <c r="M20" s="11">
        <f>M19/J19*100</f>
        <v>0</v>
      </c>
    </row>
    <row r="21" spans="1:13" ht="15" customHeight="1">
      <c r="A21" s="69" t="s">
        <v>68</v>
      </c>
      <c r="B21" s="67">
        <f aca="true" t="shared" si="2" ref="B21:M21">+B19/B7*100</f>
        <v>14.476686268838973</v>
      </c>
      <c r="C21" s="10">
        <f t="shared" si="2"/>
        <v>31.733582057913257</v>
      </c>
      <c r="D21" s="10">
        <f t="shared" si="2"/>
        <v>3.9455641509922126</v>
      </c>
      <c r="E21" s="10">
        <f t="shared" si="2"/>
        <v>5.018018630584075</v>
      </c>
      <c r="F21" s="10">
        <f t="shared" si="2"/>
        <v>0.5808923495241627</v>
      </c>
      <c r="G21" s="11">
        <f t="shared" si="2"/>
        <v>0.17452006980802792</v>
      </c>
      <c r="H21" s="10">
        <f t="shared" si="2"/>
        <v>7.784444469181703</v>
      </c>
      <c r="I21" s="10">
        <f t="shared" si="2"/>
        <v>14.995707101680363</v>
      </c>
      <c r="J21" s="10">
        <f t="shared" si="2"/>
        <v>1.793429526371566</v>
      </c>
      <c r="K21" s="10">
        <f t="shared" si="2"/>
        <v>2.205900975053818</v>
      </c>
      <c r="L21" s="10">
        <f t="shared" si="2"/>
        <v>0.10467550593161201</v>
      </c>
      <c r="M21" s="11">
        <f t="shared" si="2"/>
        <v>0</v>
      </c>
    </row>
    <row r="22" spans="1:13" ht="13.5" customHeight="1">
      <c r="A22" s="75"/>
      <c r="B22" s="66"/>
      <c r="C22" s="6"/>
      <c r="D22" s="6"/>
      <c r="E22" s="6"/>
      <c r="F22" s="6"/>
      <c r="G22" s="7"/>
      <c r="H22" s="13"/>
      <c r="I22" s="8"/>
      <c r="J22" s="8"/>
      <c r="K22" s="8"/>
      <c r="L22" s="8"/>
      <c r="M22" s="9"/>
    </row>
    <row r="23" spans="1:13" ht="15" customHeight="1">
      <c r="A23" s="77" t="s">
        <v>15</v>
      </c>
      <c r="B23" s="66">
        <v>23377</v>
      </c>
      <c r="C23" s="6">
        <v>13929</v>
      </c>
      <c r="D23" s="6">
        <v>9448</v>
      </c>
      <c r="E23" s="6">
        <v>9055</v>
      </c>
      <c r="F23" s="6">
        <v>340</v>
      </c>
      <c r="G23" s="7">
        <v>53</v>
      </c>
      <c r="H23" s="13">
        <v>34542</v>
      </c>
      <c r="I23" s="8">
        <v>18553</v>
      </c>
      <c r="J23" s="8">
        <v>15989</v>
      </c>
      <c r="K23" s="8">
        <v>14687</v>
      </c>
      <c r="L23" s="8">
        <v>1154</v>
      </c>
      <c r="M23" s="9">
        <v>148</v>
      </c>
    </row>
    <row r="24" spans="1:13" ht="15" customHeight="1">
      <c r="A24" s="69" t="s">
        <v>13</v>
      </c>
      <c r="B24" s="66">
        <f>+B23/$B$23*100</f>
        <v>100</v>
      </c>
      <c r="C24" s="10">
        <f>+C23/$B$23*100</f>
        <v>59.584206698892075</v>
      </c>
      <c r="D24" s="10">
        <f>+D23/$B$23*100</f>
        <v>40.415793301107925</v>
      </c>
      <c r="E24" s="10">
        <f>E23/D23*100</f>
        <v>95.84038950042337</v>
      </c>
      <c r="F24" s="10">
        <f>F23/D23*100</f>
        <v>3.598645215918713</v>
      </c>
      <c r="G24" s="11">
        <f>G23/D23*100</f>
        <v>0.560965283657917</v>
      </c>
      <c r="H24" s="13">
        <f>+H23/$H$23*100</f>
        <v>100</v>
      </c>
      <c r="I24" s="15">
        <f>+I23/$H$23*100</f>
        <v>53.71142377395635</v>
      </c>
      <c r="J24" s="15">
        <f>+J23/$H$23*100</f>
        <v>46.28857622604366</v>
      </c>
      <c r="K24" s="10">
        <f>K23/J23*100</f>
        <v>91.85690161986365</v>
      </c>
      <c r="L24" s="10">
        <f>L23/J23*100</f>
        <v>7.217462005128526</v>
      </c>
      <c r="M24" s="11">
        <f>M23/J23*100</f>
        <v>0.9256363750078178</v>
      </c>
    </row>
    <row r="25" spans="1:13" ht="15" customHeight="1">
      <c r="A25" s="69" t="s">
        <v>11</v>
      </c>
      <c r="B25" s="67">
        <f aca="true" t="shared" si="3" ref="B25:M25">+B23/B7*100</f>
        <v>37.56065426266911</v>
      </c>
      <c r="C25" s="10">
        <f t="shared" si="3"/>
        <v>59.05371603001653</v>
      </c>
      <c r="D25" s="10">
        <f t="shared" si="3"/>
        <v>24.444386949884866</v>
      </c>
      <c r="E25" s="10">
        <f t="shared" si="3"/>
        <v>30.7846603658122</v>
      </c>
      <c r="F25" s="10">
        <f t="shared" si="3"/>
        <v>4.202199975281177</v>
      </c>
      <c r="G25" s="11">
        <f t="shared" si="3"/>
        <v>4.62478184991274</v>
      </c>
      <c r="H25" s="10">
        <f t="shared" si="3"/>
        <v>38.45134861353846</v>
      </c>
      <c r="I25" s="10">
        <f t="shared" si="3"/>
        <v>45.51208144241384</v>
      </c>
      <c r="J25" s="10">
        <f t="shared" si="3"/>
        <v>32.58539170131247</v>
      </c>
      <c r="K25" s="10">
        <f t="shared" si="3"/>
        <v>37.196403697606684</v>
      </c>
      <c r="L25" s="10">
        <f t="shared" si="3"/>
        <v>13.421725982786695</v>
      </c>
      <c r="M25" s="11">
        <f t="shared" si="3"/>
        <v>15.025380710659899</v>
      </c>
    </row>
    <row r="26" spans="1:13" ht="13.5" customHeight="1">
      <c r="A26" s="75"/>
      <c r="B26" s="66"/>
      <c r="C26" s="6"/>
      <c r="D26" s="6"/>
      <c r="E26" s="6"/>
      <c r="F26" s="6"/>
      <c r="G26" s="7"/>
      <c r="H26" s="13"/>
      <c r="I26" s="8"/>
      <c r="J26" s="8"/>
      <c r="K26" s="8"/>
      <c r="L26" s="8"/>
      <c r="M26" s="9"/>
    </row>
    <row r="27" spans="1:13" ht="15" customHeight="1">
      <c r="A27" s="77" t="s">
        <v>16</v>
      </c>
      <c r="B27" s="66">
        <v>72060</v>
      </c>
      <c r="C27" s="6">
        <v>1950</v>
      </c>
      <c r="D27" s="6">
        <v>70110</v>
      </c>
      <c r="E27" s="6">
        <v>23186</v>
      </c>
      <c r="F27" s="6">
        <v>32805</v>
      </c>
      <c r="G27" s="7">
        <v>14119</v>
      </c>
      <c r="H27" s="13">
        <v>85336</v>
      </c>
      <c r="I27" s="8">
        <v>7458</v>
      </c>
      <c r="J27" s="8">
        <v>77878</v>
      </c>
      <c r="K27" s="8">
        <v>31585</v>
      </c>
      <c r="L27" s="8">
        <v>34727</v>
      </c>
      <c r="M27" s="9">
        <v>11566</v>
      </c>
    </row>
    <row r="28" spans="1:13" ht="15" customHeight="1">
      <c r="A28" s="69" t="s">
        <v>13</v>
      </c>
      <c r="B28" s="66">
        <f>+B27/$B$27*100</f>
        <v>100</v>
      </c>
      <c r="C28" s="10">
        <f>+C27/$B$27*100</f>
        <v>2.7060782681099087</v>
      </c>
      <c r="D28" s="10">
        <f>+D27/$B$27*100</f>
        <v>97.2939217318901</v>
      </c>
      <c r="E28" s="10">
        <f>E27/D27*100</f>
        <v>33.070888603622876</v>
      </c>
      <c r="F28" s="10">
        <f>F27/D27*100</f>
        <v>46.790757381258025</v>
      </c>
      <c r="G28" s="11">
        <f>G27/D27*100</f>
        <v>20.1383540151191</v>
      </c>
      <c r="H28" s="13">
        <f>+H27/$H$27*100</f>
        <v>100</v>
      </c>
      <c r="I28" s="14">
        <f>+I27/$H$27*100</f>
        <v>8.73957063841755</v>
      </c>
      <c r="J28" s="14">
        <f>+J27/$H$27*100</f>
        <v>91.26042936158245</v>
      </c>
      <c r="K28" s="10">
        <f>K27/J27*100</f>
        <v>40.5570250905262</v>
      </c>
      <c r="L28" s="10">
        <f>L27/J27*100</f>
        <v>44.591540614807776</v>
      </c>
      <c r="M28" s="11">
        <f>M27/J27*100</f>
        <v>14.851434294666015</v>
      </c>
    </row>
    <row r="29" spans="1:13" ht="15" customHeight="1">
      <c r="A29" s="69" t="s">
        <v>17</v>
      </c>
      <c r="B29" s="67">
        <f aca="true" t="shared" si="4" ref="B29:M29">+B27/B32*100</f>
        <v>97.15649395299923</v>
      </c>
      <c r="C29" s="10">
        <f t="shared" si="4"/>
        <v>168.24849007765314</v>
      </c>
      <c r="D29" s="10">
        <f t="shared" si="4"/>
        <v>96.02794137789344</v>
      </c>
      <c r="E29" s="10">
        <f t="shared" si="4"/>
        <v>84.42324497524032</v>
      </c>
      <c r="F29" s="10">
        <f t="shared" si="4"/>
        <v>99.69912472647702</v>
      </c>
      <c r="G29" s="11">
        <f t="shared" si="4"/>
        <v>111.68327796234774</v>
      </c>
      <c r="H29" s="10">
        <f t="shared" si="4"/>
        <v>100.43428625230972</v>
      </c>
      <c r="I29" s="10">
        <f t="shared" si="4"/>
        <v>199.14552736982643</v>
      </c>
      <c r="J29" s="10">
        <f t="shared" si="4"/>
        <v>95.88288887247298</v>
      </c>
      <c r="K29" s="10">
        <f t="shared" si="4"/>
        <v>86.34263688800196</v>
      </c>
      <c r="L29" s="10">
        <f t="shared" si="4"/>
        <v>102.26155069348333</v>
      </c>
      <c r="M29" s="11">
        <f t="shared" si="4"/>
        <v>108.27560381950944</v>
      </c>
    </row>
    <row r="30" spans="1:13" ht="15" customHeight="1">
      <c r="A30" s="69" t="s">
        <v>18</v>
      </c>
      <c r="B30" s="67">
        <f aca="true" t="shared" si="5" ref="B30:M30">+B27/B7</f>
        <v>1.1578135544201291</v>
      </c>
      <c r="C30" s="10">
        <f t="shared" si="5"/>
        <v>0.08267265866791029</v>
      </c>
      <c r="D30" s="10">
        <f t="shared" si="5"/>
        <v>1.8139246073840263</v>
      </c>
      <c r="E30" s="10">
        <f t="shared" si="5"/>
        <v>0.7882640919290134</v>
      </c>
      <c r="F30" s="10">
        <f t="shared" si="5"/>
        <v>4.054505005561735</v>
      </c>
      <c r="G30" s="11">
        <f t="shared" si="5"/>
        <v>12.320244328097731</v>
      </c>
      <c r="H30" s="10">
        <f t="shared" si="5"/>
        <v>0.9499404450480335</v>
      </c>
      <c r="I30" s="10">
        <f t="shared" si="5"/>
        <v>0.18295106095915614</v>
      </c>
      <c r="J30" s="10">
        <f t="shared" si="5"/>
        <v>1.587144371076873</v>
      </c>
      <c r="K30" s="10">
        <f t="shared" si="5"/>
        <v>0.799924021780423</v>
      </c>
      <c r="L30" s="10">
        <f t="shared" si="5"/>
        <v>4.0389625494301</v>
      </c>
      <c r="M30" s="11">
        <f t="shared" si="5"/>
        <v>11.742131979695431</v>
      </c>
    </row>
    <row r="31" spans="1:13" ht="13.5" customHeight="1">
      <c r="A31" s="75"/>
      <c r="B31" s="66"/>
      <c r="C31" s="6"/>
      <c r="D31" s="6"/>
      <c r="E31" s="6"/>
      <c r="F31" s="6"/>
      <c r="G31" s="7"/>
      <c r="H31" s="13"/>
      <c r="I31" s="8"/>
      <c r="J31" s="8"/>
      <c r="K31" s="8"/>
      <c r="L31" s="8"/>
      <c r="M31" s="9"/>
    </row>
    <row r="32" spans="1:13" ht="15" customHeight="1">
      <c r="A32" s="76" t="s">
        <v>47</v>
      </c>
      <c r="B32" s="66">
        <v>74169</v>
      </c>
      <c r="C32" s="6">
        <v>1159</v>
      </c>
      <c r="D32" s="6">
        <v>73010</v>
      </c>
      <c r="E32" s="6">
        <v>27464</v>
      </c>
      <c r="F32" s="6">
        <v>32904</v>
      </c>
      <c r="G32" s="7">
        <v>12642</v>
      </c>
      <c r="H32" s="13">
        <v>84967</v>
      </c>
      <c r="I32" s="8">
        <v>3745</v>
      </c>
      <c r="J32" s="8">
        <v>81222</v>
      </c>
      <c r="K32" s="8">
        <v>36581</v>
      </c>
      <c r="L32" s="8">
        <v>33959</v>
      </c>
      <c r="M32" s="9">
        <v>10682</v>
      </c>
    </row>
    <row r="33" spans="1:13" ht="15" customHeight="1">
      <c r="A33" s="69" t="s">
        <v>13</v>
      </c>
      <c r="B33" s="66">
        <f>+B32/$B$32*100</f>
        <v>100</v>
      </c>
      <c r="C33" s="10">
        <f>+C32/$B$32*100</f>
        <v>1.5626474672706927</v>
      </c>
      <c r="D33" s="10">
        <f>+D32/$B$32*100</f>
        <v>98.4373525327293</v>
      </c>
      <c r="E33" s="10">
        <f>E32/D32*100</f>
        <v>37.616764826736066</v>
      </c>
      <c r="F33" s="10">
        <f>F32/D32*100</f>
        <v>45.06779893165319</v>
      </c>
      <c r="G33" s="11">
        <f>G32/D32*100</f>
        <v>17.315436241610737</v>
      </c>
      <c r="H33" s="13">
        <f>+H32/$H$32*100</f>
        <v>100</v>
      </c>
      <c r="I33" s="14">
        <f>+I32/$H$32*100</f>
        <v>4.407593536314098</v>
      </c>
      <c r="J33" s="14">
        <f>+J32/$H$32*100</f>
        <v>95.5924064636859</v>
      </c>
      <c r="K33" s="10">
        <f>K32/J32*100</f>
        <v>45.03829011844081</v>
      </c>
      <c r="L33" s="10">
        <f>L32/J32*100</f>
        <v>41.81010071162986</v>
      </c>
      <c r="M33" s="11">
        <f>M32/J32*100</f>
        <v>13.15160916992933</v>
      </c>
    </row>
    <row r="34" spans="1:13" ht="15" customHeight="1">
      <c r="A34" s="69" t="s">
        <v>18</v>
      </c>
      <c r="B34" s="67">
        <f aca="true" t="shared" si="6" ref="B34:M34">+B32/B7</f>
        <v>1.191699604743083</v>
      </c>
      <c r="C34" s="10">
        <f t="shared" si="6"/>
        <v>0.04913723661338873</v>
      </c>
      <c r="D34" s="10">
        <f t="shared" si="6"/>
        <v>1.8889550076324029</v>
      </c>
      <c r="E34" s="10">
        <f t="shared" si="6"/>
        <v>0.9337050384170803</v>
      </c>
      <c r="F34" s="10">
        <f t="shared" si="6"/>
        <v>4.0667408231368185</v>
      </c>
      <c r="G34" s="11">
        <f t="shared" si="6"/>
        <v>11.031413612565444</v>
      </c>
      <c r="H34" s="10">
        <f t="shared" si="6"/>
        <v>0.9458328231273585</v>
      </c>
      <c r="I34" s="10">
        <f t="shared" si="6"/>
        <v>0.09186802404023059</v>
      </c>
      <c r="J34" s="10">
        <f t="shared" si="6"/>
        <v>1.6552946930789925</v>
      </c>
      <c r="K34" s="10">
        <f t="shared" si="6"/>
        <v>0.9264530834494111</v>
      </c>
      <c r="L34" s="10">
        <f t="shared" si="6"/>
        <v>3.9496394510351243</v>
      </c>
      <c r="M34" s="11">
        <f t="shared" si="6"/>
        <v>10.84467005076142</v>
      </c>
    </row>
    <row r="35" spans="1:13" ht="13.5" customHeight="1">
      <c r="A35" s="78"/>
      <c r="B35" s="70"/>
      <c r="C35" s="26"/>
      <c r="D35" s="26"/>
      <c r="E35" s="26"/>
      <c r="F35" s="13"/>
      <c r="G35" s="9"/>
      <c r="H35" s="13"/>
      <c r="I35" s="8"/>
      <c r="J35" s="8"/>
      <c r="K35" s="8"/>
      <c r="L35" s="8"/>
      <c r="M35" s="9"/>
    </row>
    <row r="36" spans="1:13" ht="15" customHeight="1">
      <c r="A36" s="81" t="s">
        <v>87</v>
      </c>
      <c r="B36" s="66">
        <v>3900</v>
      </c>
      <c r="C36" s="6">
        <v>893</v>
      </c>
      <c r="D36" s="6">
        <v>3007</v>
      </c>
      <c r="E36" s="6">
        <v>1751</v>
      </c>
      <c r="F36" s="6">
        <v>997</v>
      </c>
      <c r="G36" s="7">
        <v>259</v>
      </c>
      <c r="H36" s="13">
        <v>6937</v>
      </c>
      <c r="I36" s="8">
        <v>2464</v>
      </c>
      <c r="J36" s="8">
        <v>4473</v>
      </c>
      <c r="K36" s="8">
        <v>2859</v>
      </c>
      <c r="L36" s="8">
        <v>1318</v>
      </c>
      <c r="M36" s="9">
        <v>296</v>
      </c>
    </row>
    <row r="37" spans="1:13" ht="15" customHeight="1">
      <c r="A37" s="69" t="s">
        <v>13</v>
      </c>
      <c r="B37" s="71">
        <f>+B36/$B$36*100</f>
        <v>100</v>
      </c>
      <c r="C37" s="10">
        <f>+C36/$B$36*100</f>
        <v>22.897435897435898</v>
      </c>
      <c r="D37" s="10">
        <f>+D36/$B$36*100</f>
        <v>77.1025641025641</v>
      </c>
      <c r="E37" s="10">
        <f>E36/D36*100</f>
        <v>58.23079481210509</v>
      </c>
      <c r="F37" s="10">
        <f>F36/D36*100</f>
        <v>33.15596940472231</v>
      </c>
      <c r="G37" s="11">
        <f>G36/D36*100</f>
        <v>8.613235783172597</v>
      </c>
      <c r="H37" s="27">
        <f>+H36/$H$36*100</f>
        <v>100</v>
      </c>
      <c r="I37" s="14">
        <f>+I36/$H$36*100</f>
        <v>35.51967709384461</v>
      </c>
      <c r="J37" s="14">
        <f>+J36/$H$36*100</f>
        <v>64.4803229061554</v>
      </c>
      <c r="K37" s="10">
        <f>K36/J36*100</f>
        <v>63.91683433936956</v>
      </c>
      <c r="L37" s="10">
        <f>L36/J36*100</f>
        <v>29.46568298680975</v>
      </c>
      <c r="M37" s="11">
        <f>M36/J36*100</f>
        <v>6.617482673820701</v>
      </c>
    </row>
    <row r="38" spans="1:13" ht="15" customHeight="1">
      <c r="A38" s="69" t="s">
        <v>19</v>
      </c>
      <c r="B38" s="67">
        <f aca="true" t="shared" si="7" ref="B38:M38">+B36/B32*100</f>
        <v>5.2582615378392585</v>
      </c>
      <c r="C38" s="10">
        <f t="shared" si="7"/>
        <v>77.04918032786885</v>
      </c>
      <c r="D38" s="10">
        <f t="shared" si="7"/>
        <v>4.118613888508423</v>
      </c>
      <c r="E38" s="10">
        <f t="shared" si="7"/>
        <v>6.375618992135158</v>
      </c>
      <c r="F38" s="10">
        <f t="shared" si="7"/>
        <v>3.0300267444687576</v>
      </c>
      <c r="G38" s="11">
        <f t="shared" si="7"/>
        <v>2.0487264673311185</v>
      </c>
      <c r="H38" s="10">
        <f t="shared" si="7"/>
        <v>8.164346157920134</v>
      </c>
      <c r="I38" s="10">
        <f t="shared" si="7"/>
        <v>65.7943925233645</v>
      </c>
      <c r="J38" s="10">
        <f t="shared" si="7"/>
        <v>5.507128610474994</v>
      </c>
      <c r="K38" s="10">
        <f t="shared" si="7"/>
        <v>7.815532653563325</v>
      </c>
      <c r="L38" s="10">
        <f t="shared" si="7"/>
        <v>3.881150799493507</v>
      </c>
      <c r="M38" s="11">
        <f t="shared" si="7"/>
        <v>2.7710166635461526</v>
      </c>
    </row>
    <row r="39" spans="1:13" ht="15" customHeight="1">
      <c r="A39" s="69" t="s">
        <v>18</v>
      </c>
      <c r="B39" s="67">
        <f aca="true" t="shared" si="8" ref="B39:M39">+B36/B7</f>
        <v>0.06266268196278801</v>
      </c>
      <c r="C39" s="10">
        <f t="shared" si="8"/>
        <v>0.03785983804638148</v>
      </c>
      <c r="D39" s="10">
        <f t="shared" si="8"/>
        <v>0.0777987632920235</v>
      </c>
      <c r="E39" s="10">
        <f t="shared" si="8"/>
        <v>0.05952947575984225</v>
      </c>
      <c r="F39" s="10">
        <f t="shared" si="8"/>
        <v>0.1232233345692745</v>
      </c>
      <c r="G39" s="11">
        <f t="shared" si="8"/>
        <v>0.22600349040139617</v>
      </c>
      <c r="H39" s="10">
        <f t="shared" si="8"/>
        <v>0.07722106575534603</v>
      </c>
      <c r="I39" s="10">
        <f t="shared" si="8"/>
        <v>0.060444008340488166</v>
      </c>
      <c r="J39" s="10">
        <f t="shared" si="8"/>
        <v>0.09115920763022745</v>
      </c>
      <c r="K39" s="10">
        <f t="shared" si="8"/>
        <v>0.07240724325693301</v>
      </c>
      <c r="L39" s="10">
        <f t="shared" si="8"/>
        <v>0.15329146313096068</v>
      </c>
      <c r="M39" s="11">
        <f t="shared" si="8"/>
        <v>0.300507614213198</v>
      </c>
    </row>
    <row r="40" spans="1:13" ht="13.5" customHeight="1">
      <c r="A40" s="80"/>
      <c r="B40" s="66"/>
      <c r="C40" s="6"/>
      <c r="D40" s="6"/>
      <c r="E40" s="6"/>
      <c r="F40" s="6"/>
      <c r="G40" s="7"/>
      <c r="H40" s="13"/>
      <c r="I40" s="8"/>
      <c r="J40" s="8"/>
      <c r="K40" s="8"/>
      <c r="L40" s="8"/>
      <c r="M40" s="9"/>
    </row>
    <row r="41" spans="1:13" ht="15" customHeight="1">
      <c r="A41" s="79" t="s">
        <v>48</v>
      </c>
      <c r="B41" s="66">
        <v>65222</v>
      </c>
      <c r="C41" s="6">
        <v>20</v>
      </c>
      <c r="D41" s="6">
        <v>65202</v>
      </c>
      <c r="E41" s="6">
        <v>24138</v>
      </c>
      <c r="F41" s="6">
        <v>29670</v>
      </c>
      <c r="G41" s="7">
        <v>11394</v>
      </c>
      <c r="H41" s="13">
        <v>70305</v>
      </c>
      <c r="I41" s="8">
        <v>22</v>
      </c>
      <c r="J41" s="8">
        <v>70283</v>
      </c>
      <c r="K41" s="8">
        <v>31153</v>
      </c>
      <c r="L41" s="8">
        <v>29812</v>
      </c>
      <c r="M41" s="9">
        <v>9318</v>
      </c>
    </row>
    <row r="42" spans="1:13" ht="15" customHeight="1">
      <c r="A42" s="69" t="s">
        <v>13</v>
      </c>
      <c r="B42" s="66">
        <f>+B41/$B$41*100</f>
        <v>100</v>
      </c>
      <c r="C42" s="10">
        <f>+C41/$B$41*100</f>
        <v>0.030664499708687256</v>
      </c>
      <c r="D42" s="10">
        <f>+D41/$B$41*100</f>
        <v>99.96933550029131</v>
      </c>
      <c r="E42" s="10">
        <f>E41/D41*100</f>
        <v>37.020336799484674</v>
      </c>
      <c r="F42" s="10">
        <f>F41/D41*100</f>
        <v>45.50473911843195</v>
      </c>
      <c r="G42" s="11">
        <f>G41/D41*100</f>
        <v>17.47492408208337</v>
      </c>
      <c r="H42" s="13">
        <f>+H41/$H$41*100</f>
        <v>100</v>
      </c>
      <c r="I42" s="14">
        <f>+I41/$H$41*100</f>
        <v>0.03129222672640637</v>
      </c>
      <c r="J42" s="14">
        <f>+J41/$H$41*100</f>
        <v>99.9687077732736</v>
      </c>
      <c r="K42" s="10">
        <f>K41/J41*100</f>
        <v>44.32508572485523</v>
      </c>
      <c r="L42" s="10">
        <f>L41/J41*100</f>
        <v>42.41708521264032</v>
      </c>
      <c r="M42" s="11">
        <f>M41/J41*100</f>
        <v>13.257829062504447</v>
      </c>
    </row>
    <row r="43" spans="1:13" ht="15" customHeight="1">
      <c r="A43" s="69" t="s">
        <v>17</v>
      </c>
      <c r="B43" s="67">
        <f aca="true" t="shared" si="9" ref="B43:M43">+B41/B32*100</f>
        <v>87.93700872332107</v>
      </c>
      <c r="C43" s="10">
        <f t="shared" si="9"/>
        <v>1.7256255392579811</v>
      </c>
      <c r="D43" s="10">
        <f t="shared" si="9"/>
        <v>89.30557457882482</v>
      </c>
      <c r="E43" s="10">
        <f t="shared" si="9"/>
        <v>87.88960093212933</v>
      </c>
      <c r="F43" s="10">
        <f t="shared" si="9"/>
        <v>90.17140773158279</v>
      </c>
      <c r="G43" s="11">
        <f t="shared" si="9"/>
        <v>90.1281442809682</v>
      </c>
      <c r="H43" s="10">
        <f t="shared" si="9"/>
        <v>82.74388880388857</v>
      </c>
      <c r="I43" s="10">
        <f t="shared" si="9"/>
        <v>0.5874499332443258</v>
      </c>
      <c r="J43" s="10">
        <f t="shared" si="9"/>
        <v>86.53197409568835</v>
      </c>
      <c r="K43" s="10">
        <f t="shared" si="9"/>
        <v>85.16169596238484</v>
      </c>
      <c r="L43" s="10">
        <f t="shared" si="9"/>
        <v>87.78821520068317</v>
      </c>
      <c r="M43" s="11">
        <f t="shared" si="9"/>
        <v>87.2308556450103</v>
      </c>
    </row>
    <row r="44" spans="1:13" ht="15" customHeight="1">
      <c r="A44" s="74" t="s">
        <v>18</v>
      </c>
      <c r="B44" s="20">
        <f aca="true" t="shared" si="10" ref="B44:M44">+B41/B7</f>
        <v>1.0479449853787075</v>
      </c>
      <c r="C44" s="21">
        <f t="shared" si="10"/>
        <v>0.0008479247042862594</v>
      </c>
      <c r="D44" s="21">
        <f t="shared" si="10"/>
        <v>1.6869421231016015</v>
      </c>
      <c r="E44" s="21">
        <f t="shared" si="10"/>
        <v>0.8206296321479567</v>
      </c>
      <c r="F44" s="21">
        <f t="shared" si="10"/>
        <v>3.667037449017427</v>
      </c>
      <c r="G44" s="22">
        <f t="shared" si="10"/>
        <v>9.942408376963352</v>
      </c>
      <c r="H44" s="21">
        <f t="shared" si="10"/>
        <v>0.7826188594391816</v>
      </c>
      <c r="I44" s="21">
        <f t="shared" si="10"/>
        <v>0.0005396786458972157</v>
      </c>
      <c r="J44" s="21">
        <f t="shared" si="10"/>
        <v>1.4323591750224178</v>
      </c>
      <c r="K44" s="21">
        <f t="shared" si="10"/>
        <v>0.7889831581613271</v>
      </c>
      <c r="L44" s="21">
        <f t="shared" si="10"/>
        <v>3.4673179809257966</v>
      </c>
      <c r="M44" s="22">
        <f t="shared" si="10"/>
        <v>9.45989847715736</v>
      </c>
    </row>
    <row r="45" spans="1:13" ht="15" customHeight="1">
      <c r="A45" s="122" t="s">
        <v>45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3" ht="15" customHeight="1">
      <c r="A46" s="81" t="s">
        <v>20</v>
      </c>
      <c r="B46" s="72"/>
      <c r="C46" s="23"/>
      <c r="D46" s="6">
        <v>121544</v>
      </c>
      <c r="E46" s="6">
        <v>48248</v>
      </c>
      <c r="F46" s="6">
        <v>53874</v>
      </c>
      <c r="G46" s="7">
        <v>19422</v>
      </c>
      <c r="H46" s="23"/>
      <c r="I46" s="24"/>
      <c r="J46" s="8">
        <v>147888</v>
      </c>
      <c r="K46" s="8">
        <v>68005</v>
      </c>
      <c r="L46" s="8">
        <v>61321</v>
      </c>
      <c r="M46" s="9">
        <v>18562</v>
      </c>
    </row>
    <row r="47" spans="1:13" ht="15" customHeight="1">
      <c r="A47" s="69" t="s">
        <v>9</v>
      </c>
      <c r="B47" s="72"/>
      <c r="C47" s="23"/>
      <c r="D47" s="6">
        <f>+D46/$D$46*100</f>
        <v>100</v>
      </c>
      <c r="E47" s="10">
        <f>E46/D46*100</f>
        <v>39.69591259132495</v>
      </c>
      <c r="F47" s="10">
        <f>F46/D46*100</f>
        <v>44.32468900151385</v>
      </c>
      <c r="G47" s="11">
        <f>G46/D46*100</f>
        <v>15.979398407161193</v>
      </c>
      <c r="H47" s="23"/>
      <c r="I47" s="24"/>
      <c r="J47" s="8">
        <v>100</v>
      </c>
      <c r="K47" s="10">
        <f>K46/J46*100</f>
        <v>45.98412312019907</v>
      </c>
      <c r="L47" s="10">
        <f>L46/J46*100</f>
        <v>41.464486638537274</v>
      </c>
      <c r="M47" s="11">
        <f>M46/J46*100</f>
        <v>12.551390241263661</v>
      </c>
    </row>
    <row r="48" spans="1:13" ht="15" customHeight="1">
      <c r="A48" s="80"/>
      <c r="B48" s="18"/>
      <c r="C48" s="13"/>
      <c r="D48" s="6"/>
      <c r="E48" s="6"/>
      <c r="F48" s="6"/>
      <c r="G48" s="7"/>
      <c r="H48" s="13"/>
      <c r="I48" s="8"/>
      <c r="J48" s="8"/>
      <c r="K48" s="8"/>
      <c r="L48" s="8"/>
      <c r="M48" s="9"/>
    </row>
    <row r="49" spans="1:13" ht="15" customHeight="1">
      <c r="A49" s="81" t="s">
        <v>55</v>
      </c>
      <c r="B49" s="73"/>
      <c r="C49" s="25"/>
      <c r="D49" s="12">
        <v>188.4</v>
      </c>
      <c r="E49" s="12">
        <v>201.9</v>
      </c>
      <c r="F49" s="12">
        <v>183.6</v>
      </c>
      <c r="G49" s="96">
        <v>172.4</v>
      </c>
      <c r="H49" s="98"/>
      <c r="I49" s="97"/>
      <c r="J49" s="19">
        <v>212.09</v>
      </c>
      <c r="K49" s="19">
        <v>220.03</v>
      </c>
      <c r="L49" s="19">
        <v>207.22</v>
      </c>
      <c r="M49" s="17">
        <v>201.08</v>
      </c>
    </row>
    <row r="50" spans="1:13" ht="15" customHeight="1">
      <c r="A50" s="82"/>
      <c r="B50" s="18"/>
      <c r="C50" s="13"/>
      <c r="D50" s="13"/>
      <c r="E50" s="13"/>
      <c r="F50" s="13"/>
      <c r="G50" s="9"/>
      <c r="H50" s="13"/>
      <c r="I50" s="8"/>
      <c r="J50" s="8"/>
      <c r="K50" s="8"/>
      <c r="L50" s="8"/>
      <c r="M50" s="9"/>
    </row>
    <row r="51" spans="1:13" ht="15" customHeight="1">
      <c r="A51" s="81" t="s">
        <v>21</v>
      </c>
      <c r="B51" s="66"/>
      <c r="C51" s="6"/>
      <c r="D51" s="6"/>
      <c r="E51" s="6"/>
      <c r="F51" s="6"/>
      <c r="G51" s="7"/>
      <c r="H51" s="13"/>
      <c r="I51" s="8"/>
      <c r="J51" s="8"/>
      <c r="K51" s="8"/>
      <c r="L51" s="8"/>
      <c r="M51" s="9"/>
    </row>
    <row r="52" spans="1:13" ht="15" customHeight="1">
      <c r="A52" s="69" t="s">
        <v>73</v>
      </c>
      <c r="B52" s="72"/>
      <c r="C52" s="23"/>
      <c r="D52" s="6">
        <v>28689</v>
      </c>
      <c r="E52" s="6">
        <v>21572</v>
      </c>
      <c r="F52" s="6">
        <v>6230</v>
      </c>
      <c r="G52" s="7">
        <v>887</v>
      </c>
      <c r="H52" s="23"/>
      <c r="I52" s="24"/>
      <c r="J52" s="8">
        <v>41781</v>
      </c>
      <c r="K52" s="8">
        <v>33461</v>
      </c>
      <c r="L52" s="8">
        <v>7471</v>
      </c>
      <c r="M52" s="9">
        <v>849</v>
      </c>
    </row>
    <row r="53" spans="1:13" ht="15" customHeight="1">
      <c r="A53" s="69" t="s">
        <v>74</v>
      </c>
      <c r="B53" s="72"/>
      <c r="C53" s="23"/>
      <c r="D53" s="10">
        <f>+D52/D7*100</f>
        <v>74.22576388709219</v>
      </c>
      <c r="E53" s="10">
        <f>+E52/E7*100</f>
        <v>73.33922621880737</v>
      </c>
      <c r="F53" s="10">
        <f>+F52/F7*100</f>
        <v>76.99913484118156</v>
      </c>
      <c r="G53" s="11">
        <f>+G52/G7*100</f>
        <v>77.3996509598604</v>
      </c>
      <c r="H53" s="23"/>
      <c r="I53" s="24"/>
      <c r="J53" s="10">
        <f>+J52/J7*100</f>
        <v>85.14918072878454</v>
      </c>
      <c r="K53" s="10">
        <f>+K52/K7*100</f>
        <v>84.74357350892744</v>
      </c>
      <c r="L53" s="10">
        <f>+L52/L7*100</f>
        <v>86.89230053500813</v>
      </c>
      <c r="M53" s="11">
        <f>+M52/M7*100</f>
        <v>86.19289340101523</v>
      </c>
    </row>
    <row r="54" spans="1:13" ht="15" customHeight="1">
      <c r="A54" s="69" t="s">
        <v>75</v>
      </c>
      <c r="B54" s="72"/>
      <c r="C54" s="23"/>
      <c r="D54" s="6">
        <v>38138</v>
      </c>
      <c r="E54" s="6">
        <v>14910</v>
      </c>
      <c r="F54" s="6">
        <v>17042</v>
      </c>
      <c r="G54" s="7">
        <v>6186</v>
      </c>
      <c r="H54" s="23"/>
      <c r="I54" s="24"/>
      <c r="J54" s="8">
        <v>57141</v>
      </c>
      <c r="K54" s="8">
        <v>25655</v>
      </c>
      <c r="L54" s="8">
        <v>24054</v>
      </c>
      <c r="M54" s="9">
        <v>7432</v>
      </c>
    </row>
    <row r="55" spans="1:13" ht="15" customHeight="1">
      <c r="A55" s="69" t="s">
        <v>76</v>
      </c>
      <c r="B55" s="72"/>
      <c r="C55" s="23"/>
      <c r="D55" s="10">
        <f>+D54/D41*100</f>
        <v>58.492070795374374</v>
      </c>
      <c r="E55" s="10">
        <f>+E54/E41*100</f>
        <v>61.769823514789955</v>
      </c>
      <c r="F55" s="10">
        <f>+F54/F41*100</f>
        <v>57.43849005729693</v>
      </c>
      <c r="G55" s="11">
        <f>+G54/G41*100</f>
        <v>54.291732490784625</v>
      </c>
      <c r="H55" s="23"/>
      <c r="I55" s="24"/>
      <c r="J55" s="10">
        <f>+J54/J41*100</f>
        <v>81.30131041645917</v>
      </c>
      <c r="K55" s="10">
        <f>+K54/K41*100</f>
        <v>82.35161942670047</v>
      </c>
      <c r="L55" s="10">
        <f>+L54/L41*100</f>
        <v>80.68562994767208</v>
      </c>
      <c r="M55" s="11">
        <f>+M54/M41*100</f>
        <v>79.75960506546468</v>
      </c>
    </row>
    <row r="56" spans="1:13" ht="15" customHeight="1">
      <c r="A56" s="69"/>
      <c r="B56" s="18"/>
      <c r="C56" s="13"/>
      <c r="D56" s="10"/>
      <c r="E56" s="10"/>
      <c r="F56" s="10"/>
      <c r="G56" s="11"/>
      <c r="H56" s="13"/>
      <c r="I56" s="8"/>
      <c r="J56" s="8"/>
      <c r="K56" s="8"/>
      <c r="L56" s="8"/>
      <c r="M56" s="9"/>
    </row>
    <row r="57" spans="1:13" ht="15" customHeight="1">
      <c r="A57" s="81" t="s">
        <v>88</v>
      </c>
      <c r="B57" s="18"/>
      <c r="C57" s="13"/>
      <c r="D57" s="13"/>
      <c r="E57" s="13"/>
      <c r="F57" s="13"/>
      <c r="G57" s="9"/>
      <c r="H57" s="13"/>
      <c r="I57" s="8"/>
      <c r="J57" s="8"/>
      <c r="K57" s="8"/>
      <c r="L57" s="8"/>
      <c r="M57" s="9"/>
    </row>
    <row r="58" spans="1:13" ht="15" customHeight="1">
      <c r="A58" s="83" t="s">
        <v>37</v>
      </c>
      <c r="B58" s="18"/>
      <c r="C58" s="13"/>
      <c r="D58" s="13"/>
      <c r="E58" s="13"/>
      <c r="F58" s="13"/>
      <c r="G58" s="9"/>
      <c r="H58" s="13"/>
      <c r="I58" s="8"/>
      <c r="J58" s="8"/>
      <c r="K58" s="8"/>
      <c r="L58" s="8"/>
      <c r="M58" s="9"/>
    </row>
    <row r="59" spans="1:13" ht="15" customHeight="1">
      <c r="A59" s="69" t="s">
        <v>73</v>
      </c>
      <c r="B59" s="66">
        <v>25980</v>
      </c>
      <c r="C59" s="6">
        <v>3699</v>
      </c>
      <c r="D59" s="6">
        <v>22281</v>
      </c>
      <c r="E59" s="6">
        <v>14925</v>
      </c>
      <c r="F59" s="6">
        <v>6354</v>
      </c>
      <c r="G59" s="7">
        <v>1002</v>
      </c>
      <c r="H59" s="13">
        <v>43723</v>
      </c>
      <c r="I59" s="8">
        <v>11899</v>
      </c>
      <c r="J59" s="8">
        <v>31824</v>
      </c>
      <c r="K59" s="8">
        <v>24519</v>
      </c>
      <c r="L59" s="8">
        <v>6535</v>
      </c>
      <c r="M59" s="9">
        <v>770</v>
      </c>
    </row>
    <row r="60" spans="1:13" ht="15" customHeight="1">
      <c r="A60" s="69" t="s">
        <v>68</v>
      </c>
      <c r="B60" s="67">
        <f aca="true" t="shared" si="11" ref="B60:M60">+B59/B7*100</f>
        <v>41.74298659982647</v>
      </c>
      <c r="C60" s="10">
        <f t="shared" si="11"/>
        <v>15.682367405774366</v>
      </c>
      <c r="D60" s="10">
        <f t="shared" si="11"/>
        <v>57.64663268738196</v>
      </c>
      <c r="E60" s="10">
        <f t="shared" si="11"/>
        <v>50.74114367308085</v>
      </c>
      <c r="F60" s="10">
        <f t="shared" si="11"/>
        <v>78.53170189098999</v>
      </c>
      <c r="G60" s="11">
        <f t="shared" si="11"/>
        <v>87.43455497382199</v>
      </c>
      <c r="H60" s="10">
        <f t="shared" si="11"/>
        <v>48.671423641646165</v>
      </c>
      <c r="I60" s="10">
        <f t="shared" si="11"/>
        <v>29.18925548877714</v>
      </c>
      <c r="J60" s="10">
        <f t="shared" si="11"/>
        <v>64.8569332355099</v>
      </c>
      <c r="K60" s="10">
        <f t="shared" si="11"/>
        <v>62.0969988603267</v>
      </c>
      <c r="L60" s="10">
        <f t="shared" si="11"/>
        <v>76.00604791812049</v>
      </c>
      <c r="M60" s="11">
        <f t="shared" si="11"/>
        <v>78.1725888324873</v>
      </c>
    </row>
    <row r="61" spans="1:13" ht="15" customHeight="1">
      <c r="A61" s="69" t="s">
        <v>77</v>
      </c>
      <c r="B61" s="66">
        <v>72556</v>
      </c>
      <c r="C61" s="6">
        <v>6394</v>
      </c>
      <c r="D61" s="6">
        <v>66162</v>
      </c>
      <c r="E61" s="6">
        <v>35616</v>
      </c>
      <c r="F61" s="6">
        <v>24423</v>
      </c>
      <c r="G61" s="7">
        <v>6123</v>
      </c>
      <c r="H61" s="13">
        <v>117685</v>
      </c>
      <c r="I61" s="8">
        <v>21928</v>
      </c>
      <c r="J61" s="8">
        <v>95757</v>
      </c>
      <c r="K61" s="8">
        <v>62627</v>
      </c>
      <c r="L61" s="8">
        <v>28002</v>
      </c>
      <c r="M61" s="9">
        <v>5128</v>
      </c>
    </row>
    <row r="62" spans="1:13" ht="15" customHeight="1">
      <c r="A62" s="69" t="s">
        <v>67</v>
      </c>
      <c r="B62" s="66">
        <f>+B61/$B$61*100</f>
        <v>100</v>
      </c>
      <c r="C62" s="10">
        <f>+C61/$B$61*100</f>
        <v>8.812503445614423</v>
      </c>
      <c r="D62" s="10">
        <f>+D61/$B$61*100</f>
        <v>91.18749655438559</v>
      </c>
      <c r="E62" s="10">
        <f>E61/D61*100</f>
        <v>53.83150448898159</v>
      </c>
      <c r="F62" s="10">
        <f>F61/D61*100</f>
        <v>36.913938514555184</v>
      </c>
      <c r="G62" s="11">
        <f>G61/D61*100</f>
        <v>9.254556996463227</v>
      </c>
      <c r="H62" s="12">
        <f aca="true" t="shared" si="12" ref="H62:M62">+H61/$H$61*100</f>
        <v>100</v>
      </c>
      <c r="I62" s="10">
        <f t="shared" si="12"/>
        <v>18.632790924926713</v>
      </c>
      <c r="J62" s="10">
        <f t="shared" si="12"/>
        <v>81.36720907507329</v>
      </c>
      <c r="K62" s="10">
        <f t="shared" si="12"/>
        <v>53.215787908399534</v>
      </c>
      <c r="L62" s="10">
        <f t="shared" si="12"/>
        <v>23.794026426477462</v>
      </c>
      <c r="M62" s="11">
        <f t="shared" si="12"/>
        <v>4.357394740196287</v>
      </c>
    </row>
    <row r="63" spans="1:13" ht="15" customHeight="1">
      <c r="A63" s="69" t="s">
        <v>78</v>
      </c>
      <c r="B63" s="67">
        <f aca="true" t="shared" si="13" ref="B63:M63">+B61/B7</f>
        <v>1.1657829621774478</v>
      </c>
      <c r="C63" s="10">
        <f t="shared" si="13"/>
        <v>0.27108152796031715</v>
      </c>
      <c r="D63" s="10">
        <f t="shared" si="13"/>
        <v>1.7117797728389952</v>
      </c>
      <c r="E63" s="10">
        <f t="shared" si="13"/>
        <v>1.210851975249881</v>
      </c>
      <c r="F63" s="10">
        <f t="shared" si="13"/>
        <v>3.018539117538005</v>
      </c>
      <c r="G63" s="11">
        <f t="shared" si="13"/>
        <v>5.342931937172775</v>
      </c>
      <c r="H63" s="10">
        <f t="shared" si="13"/>
        <v>1.3100419667605445</v>
      </c>
      <c r="I63" s="10">
        <f t="shared" si="13"/>
        <v>0.5379124248742794</v>
      </c>
      <c r="J63" s="10">
        <f t="shared" si="13"/>
        <v>1.9515162631450231</v>
      </c>
      <c r="K63" s="10">
        <f t="shared" si="13"/>
        <v>1.586095985817399</v>
      </c>
      <c r="L63" s="10">
        <f t="shared" si="13"/>
        <v>3.256803907885555</v>
      </c>
      <c r="M63" s="11">
        <f t="shared" si="13"/>
        <v>5.206091370558376</v>
      </c>
    </row>
    <row r="64" spans="1:13" ht="19.5" customHeight="1">
      <c r="A64" s="79" t="s">
        <v>70</v>
      </c>
      <c r="B64" s="18"/>
      <c r="C64" s="13"/>
      <c r="D64" s="13"/>
      <c r="E64" s="13"/>
      <c r="F64" s="13"/>
      <c r="G64" s="9"/>
      <c r="H64" s="13"/>
      <c r="I64" s="8"/>
      <c r="J64" s="8"/>
      <c r="K64" s="8"/>
      <c r="L64" s="8"/>
      <c r="M64" s="9"/>
    </row>
    <row r="65" spans="1:13" ht="15" customHeight="1">
      <c r="A65" s="69" t="s">
        <v>79</v>
      </c>
      <c r="B65" s="66">
        <v>24032</v>
      </c>
      <c r="C65" s="6">
        <v>6406</v>
      </c>
      <c r="D65" s="6">
        <v>17626</v>
      </c>
      <c r="E65" s="6">
        <v>12644</v>
      </c>
      <c r="F65" s="6">
        <v>4309</v>
      </c>
      <c r="G65" s="7">
        <v>673</v>
      </c>
      <c r="H65" s="13">
        <v>31486</v>
      </c>
      <c r="I65" s="8">
        <v>8825</v>
      </c>
      <c r="J65" s="8">
        <v>22661</v>
      </c>
      <c r="K65" s="8">
        <v>17754</v>
      </c>
      <c r="L65" s="8">
        <v>4423</v>
      </c>
      <c r="M65" s="9">
        <v>484</v>
      </c>
    </row>
    <row r="66" spans="1:13" ht="15" customHeight="1">
      <c r="A66" s="69" t="s">
        <v>68</v>
      </c>
      <c r="B66" s="67">
        <f aca="true" t="shared" si="14" ref="B66:M66">+B65/B7*100</f>
        <v>38.61306597255696</v>
      </c>
      <c r="C66" s="10">
        <f t="shared" si="14"/>
        <v>27.159028278288886</v>
      </c>
      <c r="D66" s="10">
        <f t="shared" si="14"/>
        <v>45.602959819927044</v>
      </c>
      <c r="E66" s="10">
        <f t="shared" si="14"/>
        <v>42.98633303868906</v>
      </c>
      <c r="F66" s="10">
        <f t="shared" si="14"/>
        <v>53.25670498084292</v>
      </c>
      <c r="G66" s="11">
        <f t="shared" si="14"/>
        <v>58.7260034904014</v>
      </c>
      <c r="H66" s="10">
        <f t="shared" si="14"/>
        <v>35.04948070308239</v>
      </c>
      <c r="I66" s="10">
        <f t="shared" si="14"/>
        <v>21.648472954740587</v>
      </c>
      <c r="J66" s="10">
        <f t="shared" si="14"/>
        <v>46.18284829216597</v>
      </c>
      <c r="K66" s="10">
        <f t="shared" si="14"/>
        <v>44.963910345700896</v>
      </c>
      <c r="L66" s="10">
        <f t="shared" si="14"/>
        <v>51.442195859502206</v>
      </c>
      <c r="M66" s="11">
        <f t="shared" si="14"/>
        <v>49.13705583756345</v>
      </c>
    </row>
    <row r="67" spans="1:13" ht="15" customHeight="1">
      <c r="A67" s="69" t="s">
        <v>80</v>
      </c>
      <c r="B67" s="66">
        <v>54302</v>
      </c>
      <c r="C67" s="6">
        <v>11500</v>
      </c>
      <c r="D67" s="6">
        <v>42802</v>
      </c>
      <c r="E67" s="6">
        <v>27569</v>
      </c>
      <c r="F67" s="6">
        <v>12632</v>
      </c>
      <c r="G67" s="7">
        <v>2601</v>
      </c>
      <c r="H67" s="13">
        <v>74516</v>
      </c>
      <c r="I67" s="8">
        <v>18038</v>
      </c>
      <c r="J67" s="8">
        <v>56478</v>
      </c>
      <c r="K67" s="8">
        <v>41108</v>
      </c>
      <c r="L67" s="8">
        <v>13590</v>
      </c>
      <c r="M67" s="9">
        <v>1780</v>
      </c>
    </row>
    <row r="68" spans="1:13" ht="15" customHeight="1">
      <c r="A68" s="69" t="s">
        <v>69</v>
      </c>
      <c r="B68" s="66">
        <f>+B67/$B$67*100</f>
        <v>100</v>
      </c>
      <c r="C68" s="10">
        <f>+C67/$B$67*100</f>
        <v>21.17785716916504</v>
      </c>
      <c r="D68" s="10">
        <f>+D67/$B$67*100</f>
        <v>78.82214283083496</v>
      </c>
      <c r="E68" s="10">
        <f>E67/D67*100</f>
        <v>64.41054156347835</v>
      </c>
      <c r="F68" s="10">
        <f>F67/D67*100</f>
        <v>29.51263959628055</v>
      </c>
      <c r="G68" s="11">
        <f>G67/D67*100</f>
        <v>6.076818840241111</v>
      </c>
      <c r="H68" s="12">
        <f>+H67/$H$67*100</f>
        <v>100</v>
      </c>
      <c r="I68" s="10">
        <f>+I67/$H$67*100</f>
        <v>24.20688174351817</v>
      </c>
      <c r="J68" s="10">
        <f>+J67/$H$67*100</f>
        <v>75.79311825648183</v>
      </c>
      <c r="K68" s="10">
        <f>K67/J67*100</f>
        <v>72.7858635220794</v>
      </c>
      <c r="L68" s="10">
        <f>L67/J67*100</f>
        <v>24.062466801232336</v>
      </c>
      <c r="M68" s="11">
        <f>M67/J67*100</f>
        <v>3.151669676688268</v>
      </c>
    </row>
    <row r="69" spans="1:13" ht="15" customHeight="1">
      <c r="A69" s="69" t="s">
        <v>81</v>
      </c>
      <c r="B69" s="67">
        <f aca="true" t="shared" si="15" ref="B69:M69">+B67/B7</f>
        <v>0.8724894758829012</v>
      </c>
      <c r="C69" s="10">
        <f t="shared" si="15"/>
        <v>0.48755670496459913</v>
      </c>
      <c r="D69" s="10">
        <f t="shared" si="15"/>
        <v>1.1073969625624176</v>
      </c>
      <c r="E69" s="10">
        <f t="shared" si="15"/>
        <v>0.9372747671176991</v>
      </c>
      <c r="F69" s="10">
        <f t="shared" si="15"/>
        <v>1.5612408849338772</v>
      </c>
      <c r="G69" s="11">
        <f t="shared" si="15"/>
        <v>2.269633507853403</v>
      </c>
      <c r="H69" s="10">
        <f t="shared" si="15"/>
        <v>0.8294947291084568</v>
      </c>
      <c r="I69" s="10">
        <f t="shared" si="15"/>
        <v>0.44248742794063534</v>
      </c>
      <c r="J69" s="10">
        <f t="shared" si="15"/>
        <v>1.1510149180728784</v>
      </c>
      <c r="K69" s="10">
        <f t="shared" si="15"/>
        <v>1.0411042167911866</v>
      </c>
      <c r="L69" s="10">
        <f t="shared" si="15"/>
        <v>1.5806001395673412</v>
      </c>
      <c r="M69" s="11">
        <f t="shared" si="15"/>
        <v>1.8071065989847717</v>
      </c>
    </row>
    <row r="70" spans="1:13" ht="9" customHeight="1">
      <c r="A70" s="69"/>
      <c r="B70" s="67"/>
      <c r="C70" s="10"/>
      <c r="D70" s="10"/>
      <c r="E70" s="10"/>
      <c r="F70" s="10"/>
      <c r="G70" s="11"/>
      <c r="H70" s="10"/>
      <c r="I70" s="10"/>
      <c r="J70" s="10"/>
      <c r="K70" s="10"/>
      <c r="L70" s="10"/>
      <c r="M70" s="11"/>
    </row>
    <row r="71" spans="1:13" ht="15" customHeight="1">
      <c r="A71" s="79" t="s">
        <v>71</v>
      </c>
      <c r="B71" s="18"/>
      <c r="C71" s="13"/>
      <c r="D71" s="13"/>
      <c r="E71" s="13"/>
      <c r="F71" s="13"/>
      <c r="G71" s="9"/>
      <c r="H71" s="13"/>
      <c r="I71" s="8"/>
      <c r="J71" s="8"/>
      <c r="K71" s="8"/>
      <c r="L71" s="8"/>
      <c r="M71" s="9"/>
    </row>
    <row r="72" spans="1:13" ht="15" customHeight="1">
      <c r="A72" s="69" t="s">
        <v>79</v>
      </c>
      <c r="B72" s="66">
        <v>42305</v>
      </c>
      <c r="C72" s="6">
        <v>11889</v>
      </c>
      <c r="D72" s="6">
        <v>30416</v>
      </c>
      <c r="E72" s="6">
        <v>22693</v>
      </c>
      <c r="F72" s="6">
        <v>6740</v>
      </c>
      <c r="G72" s="7">
        <v>983</v>
      </c>
      <c r="H72" s="13">
        <v>43900</v>
      </c>
      <c r="I72" s="8">
        <v>14110</v>
      </c>
      <c r="J72" s="8">
        <v>29790</v>
      </c>
      <c r="K72" s="8">
        <v>23437</v>
      </c>
      <c r="L72" s="8">
        <v>5685</v>
      </c>
      <c r="M72" s="9">
        <v>668</v>
      </c>
    </row>
    <row r="73" spans="1:13" ht="15" customHeight="1">
      <c r="A73" s="69" t="s">
        <v>82</v>
      </c>
      <c r="B73" s="67">
        <f aca="true" t="shared" si="16" ref="B73:M73">+B72/B7*100</f>
        <v>67.97294257527555</v>
      </c>
      <c r="C73" s="10">
        <f t="shared" si="16"/>
        <v>50.404884046296694</v>
      </c>
      <c r="D73" s="10">
        <f t="shared" si="16"/>
        <v>78.69395358464205</v>
      </c>
      <c r="E73" s="10">
        <f t="shared" si="16"/>
        <v>77.15033657442034</v>
      </c>
      <c r="F73" s="10">
        <f t="shared" si="16"/>
        <v>83.30243480410331</v>
      </c>
      <c r="G73" s="11">
        <f t="shared" si="16"/>
        <v>85.77661431064573</v>
      </c>
      <c r="H73" s="10">
        <f t="shared" si="16"/>
        <v>48.86845591263789</v>
      </c>
      <c r="I73" s="10">
        <f t="shared" si="16"/>
        <v>34.613025880044155</v>
      </c>
      <c r="J73" s="10">
        <f t="shared" si="16"/>
        <v>60.711665443873805</v>
      </c>
      <c r="K73" s="10">
        <f t="shared" si="16"/>
        <v>59.35671774091426</v>
      </c>
      <c r="L73" s="10">
        <f t="shared" si="16"/>
        <v>66.12002791346825</v>
      </c>
      <c r="M73" s="11">
        <f t="shared" si="16"/>
        <v>67.81725888324873</v>
      </c>
    </row>
    <row r="74" spans="1:13" ht="15" customHeight="1">
      <c r="A74" s="69" t="s">
        <v>83</v>
      </c>
      <c r="B74" s="66">
        <v>305883</v>
      </c>
      <c r="C74" s="6">
        <v>62008</v>
      </c>
      <c r="D74" s="6">
        <v>243875</v>
      </c>
      <c r="E74" s="6">
        <v>156876</v>
      </c>
      <c r="F74" s="6">
        <v>72080</v>
      </c>
      <c r="G74" s="7">
        <v>14919</v>
      </c>
      <c r="H74" s="13">
        <v>249705</v>
      </c>
      <c r="I74" s="8">
        <v>62823</v>
      </c>
      <c r="J74" s="8">
        <v>186882</v>
      </c>
      <c r="K74" s="8">
        <v>134061</v>
      </c>
      <c r="L74" s="8">
        <v>45916</v>
      </c>
      <c r="M74" s="9">
        <v>6905</v>
      </c>
    </row>
    <row r="75" spans="1:13" ht="15" customHeight="1">
      <c r="A75" s="69" t="s">
        <v>67</v>
      </c>
      <c r="B75" s="66">
        <f>+B74/$B$74*100</f>
        <v>100</v>
      </c>
      <c r="C75" s="10">
        <f>+C74/$B$74*100</f>
        <v>20.271803271185387</v>
      </c>
      <c r="D75" s="10">
        <f>+D74/$B$74*100</f>
        <v>79.72819672881461</v>
      </c>
      <c r="E75" s="10">
        <f>E74/D74*100</f>
        <v>64.32639671963096</v>
      </c>
      <c r="F75" s="10">
        <f>F74/D74*100</f>
        <v>29.55612506406971</v>
      </c>
      <c r="G75" s="11">
        <f>G74/D74*100</f>
        <v>6.117478216299334</v>
      </c>
      <c r="H75" s="12">
        <f>+H74/$H$74*100</f>
        <v>100</v>
      </c>
      <c r="I75" s="10">
        <f>+I74/$H$74*100</f>
        <v>25.15888748723494</v>
      </c>
      <c r="J75" s="10">
        <f>+J74/$H$74*100</f>
        <v>74.84111251276506</v>
      </c>
      <c r="K75" s="10">
        <f>K74/J74*100</f>
        <v>71.73564067165377</v>
      </c>
      <c r="L75" s="10">
        <f>L74/J74*100</f>
        <v>24.569514452970324</v>
      </c>
      <c r="M75" s="11">
        <f>M74/J74*100</f>
        <v>3.694844875375906</v>
      </c>
    </row>
    <row r="76" spans="1:13" ht="15" customHeight="1">
      <c r="A76" s="69" t="s">
        <v>84</v>
      </c>
      <c r="B76" s="67">
        <f aca="true" t="shared" si="17" ref="B76:M76">+B74/B7</f>
        <v>4.91473055046756</v>
      </c>
      <c r="C76" s="10">
        <f t="shared" si="17"/>
        <v>2.6289057531691187</v>
      </c>
      <c r="D76" s="10">
        <f t="shared" si="17"/>
        <v>6.309668572611317</v>
      </c>
      <c r="E76" s="10">
        <f t="shared" si="17"/>
        <v>5.333378663221596</v>
      </c>
      <c r="F76" s="10">
        <f t="shared" si="17"/>
        <v>8.908663947596095</v>
      </c>
      <c r="G76" s="11">
        <f t="shared" si="17"/>
        <v>13.018324607329843</v>
      </c>
      <c r="H76" s="10">
        <f t="shared" si="17"/>
        <v>2.7796578094909443</v>
      </c>
      <c r="I76" s="10">
        <f t="shared" si="17"/>
        <v>1.541101435054581</v>
      </c>
      <c r="J76" s="10">
        <f t="shared" si="17"/>
        <v>3.808632917583761</v>
      </c>
      <c r="K76" s="10">
        <f t="shared" si="17"/>
        <v>3.395238698239838</v>
      </c>
      <c r="L76" s="10">
        <f t="shared" si="17"/>
        <v>5.340311700395441</v>
      </c>
      <c r="M76" s="11">
        <f t="shared" si="17"/>
        <v>7.01015228426396</v>
      </c>
    </row>
    <row r="77" spans="1:13" ht="18.75" customHeight="1">
      <c r="A77" s="79" t="s">
        <v>72</v>
      </c>
      <c r="B77" s="66"/>
      <c r="C77" s="6"/>
      <c r="D77" s="6"/>
      <c r="E77" s="6"/>
      <c r="F77" s="6"/>
      <c r="G77" s="7"/>
      <c r="H77" s="13"/>
      <c r="I77" s="8"/>
      <c r="J77" s="8"/>
      <c r="K77" s="8"/>
      <c r="L77" s="8"/>
      <c r="M77" s="9"/>
    </row>
    <row r="78" spans="1:13" ht="15" customHeight="1">
      <c r="A78" s="69" t="s">
        <v>79</v>
      </c>
      <c r="B78" s="66">
        <v>14369</v>
      </c>
      <c r="C78" s="6">
        <v>2637</v>
      </c>
      <c r="D78" s="6">
        <v>11732</v>
      </c>
      <c r="E78" s="6">
        <v>7505</v>
      </c>
      <c r="F78" s="6">
        <v>3579</v>
      </c>
      <c r="G78" s="7">
        <v>648</v>
      </c>
      <c r="H78" s="13">
        <v>14028</v>
      </c>
      <c r="I78" s="8">
        <v>3450</v>
      </c>
      <c r="J78" s="8">
        <v>10578</v>
      </c>
      <c r="K78" s="8">
        <v>7650</v>
      </c>
      <c r="L78" s="8">
        <v>2542</v>
      </c>
      <c r="M78" s="9">
        <v>386</v>
      </c>
    </row>
    <row r="79" spans="1:13" ht="15" customHeight="1">
      <c r="A79" s="69" t="s">
        <v>82</v>
      </c>
      <c r="B79" s="67">
        <f aca="true" t="shared" si="18" ref="B79:M79">+B78/B7*100</f>
        <v>23.08718146470002</v>
      </c>
      <c r="C79" s="10">
        <f t="shared" si="18"/>
        <v>11.17988722601433</v>
      </c>
      <c r="D79" s="10">
        <f t="shared" si="18"/>
        <v>30.353677783239764</v>
      </c>
      <c r="E79" s="10">
        <f t="shared" si="18"/>
        <v>25.515060855374994</v>
      </c>
      <c r="F79" s="10">
        <f t="shared" si="18"/>
        <v>44.23433444568038</v>
      </c>
      <c r="G79" s="11">
        <f t="shared" si="18"/>
        <v>56.54450261780105</v>
      </c>
      <c r="H79" s="10">
        <f t="shared" si="18"/>
        <v>15.615642358598732</v>
      </c>
      <c r="I79" s="10">
        <f t="shared" si="18"/>
        <v>8.463142401569975</v>
      </c>
      <c r="J79" s="10">
        <f t="shared" si="18"/>
        <v>21.55783810222548</v>
      </c>
      <c r="K79" s="10">
        <f t="shared" si="18"/>
        <v>19.374445992148917</v>
      </c>
      <c r="L79" s="10">
        <f t="shared" si="18"/>
        <v>29.5650151197953</v>
      </c>
      <c r="M79" s="11">
        <f t="shared" si="18"/>
        <v>39.18781725888325</v>
      </c>
    </row>
    <row r="80" spans="1:13" ht="15" customHeight="1">
      <c r="A80" s="69" t="s">
        <v>85</v>
      </c>
      <c r="B80" s="66">
        <v>46796</v>
      </c>
      <c r="C80" s="6">
        <v>7315</v>
      </c>
      <c r="D80" s="6">
        <v>39481</v>
      </c>
      <c r="E80" s="6">
        <v>22288</v>
      </c>
      <c r="F80" s="6">
        <v>13560</v>
      </c>
      <c r="G80" s="7">
        <v>3633</v>
      </c>
      <c r="H80" s="13">
        <v>67047</v>
      </c>
      <c r="I80" s="8">
        <v>13282</v>
      </c>
      <c r="J80" s="8">
        <v>53765</v>
      </c>
      <c r="K80" s="8">
        <v>35644</v>
      </c>
      <c r="L80" s="8">
        <v>14975</v>
      </c>
      <c r="M80" s="9">
        <v>3146</v>
      </c>
    </row>
    <row r="81" spans="1:13" ht="15" customHeight="1">
      <c r="A81" s="69" t="s">
        <v>67</v>
      </c>
      <c r="B81" s="66">
        <f>+B80/$B$80*100</f>
        <v>100</v>
      </c>
      <c r="C81" s="10">
        <f>+C80/$B$80*100</f>
        <v>15.631677921189846</v>
      </c>
      <c r="D81" s="10">
        <f>+D80/$B$80*100</f>
        <v>84.36832207881015</v>
      </c>
      <c r="E81" s="10">
        <f>E80/D80*100</f>
        <v>56.45247080874345</v>
      </c>
      <c r="F81" s="10">
        <f>F80/D80*100</f>
        <v>34.34563460905245</v>
      </c>
      <c r="G81" s="11">
        <f>G80/D80*100</f>
        <v>9.201894582204098</v>
      </c>
      <c r="H81" s="12">
        <f>+H80/$H$80*100</f>
        <v>100</v>
      </c>
      <c r="I81" s="10">
        <f>+I80/$H$80*100</f>
        <v>19.809984041045833</v>
      </c>
      <c r="J81" s="10">
        <f>+J80/$H$80*100</f>
        <v>80.19001595895416</v>
      </c>
      <c r="K81" s="10">
        <f>K80/J80*100</f>
        <v>66.29591741839486</v>
      </c>
      <c r="L81" s="10">
        <f>L80/J80*100</f>
        <v>27.852692271924113</v>
      </c>
      <c r="M81" s="11">
        <f>M80/J80*100</f>
        <v>5.851390309681019</v>
      </c>
    </row>
    <row r="82" spans="1:13" ht="15" customHeight="1">
      <c r="A82" s="74" t="s">
        <v>86</v>
      </c>
      <c r="B82" s="20">
        <f aca="true" t="shared" si="19" ref="B82:M82">+B80/B7</f>
        <v>0.7518879141360584</v>
      </c>
      <c r="C82" s="21">
        <f t="shared" si="19"/>
        <v>0.3101284605926994</v>
      </c>
      <c r="D82" s="21">
        <f t="shared" si="19"/>
        <v>1.0214742180021215</v>
      </c>
      <c r="E82" s="21">
        <f t="shared" si="19"/>
        <v>0.757734412184674</v>
      </c>
      <c r="F82" s="21">
        <f t="shared" si="19"/>
        <v>1.6759362254356693</v>
      </c>
      <c r="G82" s="22">
        <f t="shared" si="19"/>
        <v>3.170157068062827</v>
      </c>
      <c r="H82" s="21">
        <f t="shared" si="19"/>
        <v>0.7463515634566362</v>
      </c>
      <c r="I82" s="21">
        <f t="shared" si="19"/>
        <v>0.32581871703667364</v>
      </c>
      <c r="J82" s="21">
        <f t="shared" si="19"/>
        <v>1.0957243009700823</v>
      </c>
      <c r="K82" s="21">
        <f t="shared" si="19"/>
        <v>0.9027225528681778</v>
      </c>
      <c r="L82" s="21">
        <f t="shared" si="19"/>
        <v>1.7416841125843219</v>
      </c>
      <c r="M82" s="22">
        <f t="shared" si="19"/>
        <v>3.1939086294416246</v>
      </c>
    </row>
    <row r="83" ht="15" customHeight="1">
      <c r="A83" s="2" t="s">
        <v>45</v>
      </c>
    </row>
  </sheetData>
  <sheetProtection/>
  <mergeCells count="13">
    <mergeCell ref="K3:M3"/>
    <mergeCell ref="E3:J3"/>
    <mergeCell ref="J5:M5"/>
    <mergeCell ref="A45:M45"/>
    <mergeCell ref="A1:M1"/>
    <mergeCell ref="A4:A6"/>
    <mergeCell ref="B4:G4"/>
    <mergeCell ref="H4:M4"/>
    <mergeCell ref="B5:B6"/>
    <mergeCell ref="C5:C6"/>
    <mergeCell ref="D5:G5"/>
    <mergeCell ref="H5:H6"/>
    <mergeCell ref="I5:I6"/>
  </mergeCells>
  <printOptions/>
  <pageMargins left="1" right="0.75" top="1" bottom="1" header="0.5" footer="0.5"/>
  <pageSetup firstPageNumber="31" useFirstPageNumber="1" horizontalDpi="600" verticalDpi="600" orientation="portrait" r:id="rId1"/>
  <headerFooter alignWithMargins="0">
    <oddFooter xml:space="preserve">&amp;L&amp;"Arial Narrow,Regular"&amp;9Zila Series : Nilphamari&amp;C&amp;"Arial Narrow,Regular"&amp;P&amp;R </oddFoot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31">
      <selection activeCell="D36" sqref="D36"/>
    </sheetView>
  </sheetViews>
  <sheetFormatPr defaultColWidth="9.140625" defaultRowHeight="15" customHeight="1"/>
  <cols>
    <col min="1" max="1" width="19.8515625" style="2" customWidth="1"/>
    <col min="2" max="3" width="6.421875" style="2" customWidth="1"/>
    <col min="4" max="5" width="5.8515625" style="2" customWidth="1"/>
    <col min="6" max="6" width="5.57421875" style="2" customWidth="1"/>
    <col min="7" max="7" width="5.00390625" style="2" customWidth="1"/>
    <col min="8" max="8" width="5.421875" style="2" customWidth="1"/>
    <col min="9" max="9" width="6.421875" style="1" customWidth="1"/>
    <col min="10" max="10" width="5.7109375" style="1" customWidth="1"/>
    <col min="11" max="11" width="5.57421875" style="1" customWidth="1"/>
    <col min="12" max="13" width="6.140625" style="1" customWidth="1"/>
    <col min="14" max="16384" width="9.140625" style="1" customWidth="1"/>
  </cols>
  <sheetData>
    <row r="1" spans="1:13" ht="15" customHeight="1">
      <c r="A1" s="111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" customHeight="1">
      <c r="A2" s="92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 customHeight="1">
      <c r="A3" s="93" t="s">
        <v>58</v>
      </c>
      <c r="B3" s="91"/>
      <c r="C3" s="91"/>
      <c r="D3" s="91"/>
      <c r="E3" s="91"/>
      <c r="F3" s="91"/>
      <c r="G3" s="91"/>
      <c r="H3" s="120" t="s">
        <v>65</v>
      </c>
      <c r="I3" s="120"/>
      <c r="J3" s="120"/>
      <c r="K3" s="120"/>
      <c r="L3" s="91" t="s">
        <v>0</v>
      </c>
      <c r="M3" s="91"/>
    </row>
    <row r="4" spans="1:13" ht="15" customHeight="1">
      <c r="A4" s="119" t="s">
        <v>1</v>
      </c>
      <c r="B4" s="118">
        <v>1996</v>
      </c>
      <c r="C4" s="118"/>
      <c r="D4" s="118"/>
      <c r="E4" s="118"/>
      <c r="F4" s="118"/>
      <c r="G4" s="118"/>
      <c r="H4" s="118">
        <v>2008</v>
      </c>
      <c r="I4" s="118"/>
      <c r="J4" s="118"/>
      <c r="K4" s="118"/>
      <c r="L4" s="118"/>
      <c r="M4" s="118"/>
    </row>
    <row r="5" spans="1:13" ht="15" customHeight="1">
      <c r="A5" s="119"/>
      <c r="B5" s="110" t="s">
        <v>2</v>
      </c>
      <c r="C5" s="110" t="s">
        <v>36</v>
      </c>
      <c r="D5" s="118" t="s">
        <v>3</v>
      </c>
      <c r="E5" s="118"/>
      <c r="F5" s="118"/>
      <c r="G5" s="118"/>
      <c r="H5" s="110" t="s">
        <v>2</v>
      </c>
      <c r="I5" s="110" t="s">
        <v>36</v>
      </c>
      <c r="J5" s="118" t="s">
        <v>3</v>
      </c>
      <c r="K5" s="118"/>
      <c r="L5" s="118"/>
      <c r="M5" s="118"/>
    </row>
    <row r="6" spans="1:13" ht="15" customHeight="1">
      <c r="A6" s="119"/>
      <c r="B6" s="110"/>
      <c r="C6" s="110"/>
      <c r="D6" s="109" t="s">
        <v>4</v>
      </c>
      <c r="E6" s="109" t="s">
        <v>5</v>
      </c>
      <c r="F6" s="109" t="s">
        <v>6</v>
      </c>
      <c r="G6" s="109" t="s">
        <v>7</v>
      </c>
      <c r="H6" s="110"/>
      <c r="I6" s="110"/>
      <c r="J6" s="109" t="s">
        <v>4</v>
      </c>
      <c r="K6" s="109" t="s">
        <v>5</v>
      </c>
      <c r="L6" s="109" t="s">
        <v>6</v>
      </c>
      <c r="M6" s="109" t="s">
        <v>7</v>
      </c>
    </row>
    <row r="7" spans="1:13" ht="15" customHeight="1">
      <c r="A7" s="65" t="s">
        <v>8</v>
      </c>
      <c r="B7" s="66">
        <v>20490</v>
      </c>
      <c r="C7" s="6">
        <v>10157</v>
      </c>
      <c r="D7" s="6">
        <v>10333</v>
      </c>
      <c r="E7" s="6">
        <v>7938</v>
      </c>
      <c r="F7" s="6">
        <v>2062</v>
      </c>
      <c r="G7" s="7">
        <v>333</v>
      </c>
      <c r="H7" s="13">
        <v>53760</v>
      </c>
      <c r="I7" s="8">
        <v>38541</v>
      </c>
      <c r="J7" s="8">
        <v>15219</v>
      </c>
      <c r="K7" s="8">
        <v>12417</v>
      </c>
      <c r="L7" s="8">
        <v>2515</v>
      </c>
      <c r="M7" s="9">
        <v>287</v>
      </c>
    </row>
    <row r="8" spans="1:13" ht="15" customHeight="1">
      <c r="A8" s="69" t="s">
        <v>9</v>
      </c>
      <c r="B8" s="66">
        <f>+B7/$B$7*100</f>
        <v>100</v>
      </c>
      <c r="C8" s="10">
        <f>+C7/$B$7*100</f>
        <v>49.57052220595413</v>
      </c>
      <c r="D8" s="10">
        <f>+D7/$B$7*100</f>
        <v>50.42947779404587</v>
      </c>
      <c r="E8" s="10">
        <f>E7/D7*100</f>
        <v>76.82183296235362</v>
      </c>
      <c r="F8" s="10">
        <f>F7/D7*100</f>
        <v>19.955482434917254</v>
      </c>
      <c r="G8" s="11">
        <f>G7/D7*100</f>
        <v>3.22268460272912</v>
      </c>
      <c r="H8" s="12">
        <f>+H7/$H$7*100</f>
        <v>100</v>
      </c>
      <c r="I8" s="10">
        <f>+I7/$H$7*100</f>
        <v>71.69084821428572</v>
      </c>
      <c r="J8" s="10">
        <f>+J7/$H$7*100</f>
        <v>28.30915178571429</v>
      </c>
      <c r="K8" s="10">
        <f>K7/J7*100</f>
        <v>81.58880346934752</v>
      </c>
      <c r="L8" s="10">
        <f>L7/J7*100</f>
        <v>16.52539588672055</v>
      </c>
      <c r="M8" s="11">
        <f>M7/J7*100</f>
        <v>1.8858006439319273</v>
      </c>
    </row>
    <row r="9" spans="1:13" ht="15" customHeight="1">
      <c r="A9" s="75"/>
      <c r="B9" s="66"/>
      <c r="C9" s="6"/>
      <c r="D9" s="6"/>
      <c r="E9" s="6"/>
      <c r="F9" s="6"/>
      <c r="G9" s="7"/>
      <c r="H9" s="13"/>
      <c r="I9" s="8"/>
      <c r="J9" s="8"/>
      <c r="K9" s="8"/>
      <c r="L9" s="8"/>
      <c r="M9" s="9"/>
    </row>
    <row r="10" spans="1:13" ht="15" customHeight="1">
      <c r="A10" s="76" t="s">
        <v>46</v>
      </c>
      <c r="B10" s="18"/>
      <c r="C10" s="13"/>
      <c r="D10" s="13"/>
      <c r="E10" s="13"/>
      <c r="F10" s="13"/>
      <c r="G10" s="9"/>
      <c r="H10" s="13"/>
      <c r="I10" s="8"/>
      <c r="J10" s="8"/>
      <c r="K10" s="8"/>
      <c r="L10" s="8"/>
      <c r="M10" s="9"/>
    </row>
    <row r="11" spans="1:13" ht="15" customHeight="1">
      <c r="A11" s="75" t="s">
        <v>10</v>
      </c>
      <c r="B11" s="66">
        <v>15720</v>
      </c>
      <c r="C11" s="6">
        <v>8403</v>
      </c>
      <c r="D11" s="6">
        <v>7317</v>
      </c>
      <c r="E11" s="6">
        <v>5482</v>
      </c>
      <c r="F11" s="6">
        <v>1551</v>
      </c>
      <c r="G11" s="7">
        <v>284</v>
      </c>
      <c r="H11" s="13">
        <v>35748</v>
      </c>
      <c r="I11" s="8">
        <v>26180</v>
      </c>
      <c r="J11" s="8">
        <v>9568</v>
      </c>
      <c r="K11" s="8">
        <v>7622</v>
      </c>
      <c r="L11" s="8">
        <v>1729</v>
      </c>
      <c r="M11" s="9">
        <v>217</v>
      </c>
    </row>
    <row r="12" spans="1:13" ht="15" customHeight="1">
      <c r="A12" s="69" t="s">
        <v>67</v>
      </c>
      <c r="B12" s="66">
        <f>+B11/$B$11*100</f>
        <v>100</v>
      </c>
      <c r="C12" s="10">
        <f>+C11/$B$11*100</f>
        <v>53.454198473282446</v>
      </c>
      <c r="D12" s="10">
        <f>+D11/$B$11*100</f>
        <v>46.545801526717554</v>
      </c>
      <c r="E12" s="10">
        <f>E11/D11*100</f>
        <v>74.92141588082546</v>
      </c>
      <c r="F12" s="10">
        <f>F11/D11*100</f>
        <v>21.19721197211972</v>
      </c>
      <c r="G12" s="11">
        <f>G11/D11*100</f>
        <v>3.881372147054804</v>
      </c>
      <c r="H12" s="13">
        <f>+H11/$H$11*100</f>
        <v>100</v>
      </c>
      <c r="I12" s="14">
        <f>+I11/$H$11*100</f>
        <v>73.23486628622581</v>
      </c>
      <c r="J12" s="14">
        <f>+J11/$H$11*100</f>
        <v>26.765133713774198</v>
      </c>
      <c r="K12" s="10">
        <f>K11/J11*100</f>
        <v>79.66137123745818</v>
      </c>
      <c r="L12" s="10">
        <f>L11/J11*100</f>
        <v>18.070652173913043</v>
      </c>
      <c r="M12" s="11">
        <f>M11/J11*100</f>
        <v>2.2679765886287626</v>
      </c>
    </row>
    <row r="13" spans="1:13" ht="15" customHeight="1">
      <c r="A13" s="69" t="s">
        <v>68</v>
      </c>
      <c r="B13" s="67">
        <f aca="true" t="shared" si="0" ref="B13:M13">+B11/B7*100</f>
        <v>76.7203513909224</v>
      </c>
      <c r="C13" s="10">
        <f t="shared" si="0"/>
        <v>82.73112139411244</v>
      </c>
      <c r="D13" s="10">
        <f t="shared" si="0"/>
        <v>70.8119616761831</v>
      </c>
      <c r="E13" s="10">
        <f t="shared" si="0"/>
        <v>69.0602166792643</v>
      </c>
      <c r="F13" s="10">
        <f t="shared" si="0"/>
        <v>75.21823472356935</v>
      </c>
      <c r="G13" s="11">
        <f t="shared" si="0"/>
        <v>85.28528528528528</v>
      </c>
      <c r="H13" s="10">
        <f t="shared" si="0"/>
        <v>66.49553571428571</v>
      </c>
      <c r="I13" s="10">
        <f t="shared" si="0"/>
        <v>67.92766145144132</v>
      </c>
      <c r="J13" s="10">
        <f t="shared" si="0"/>
        <v>62.868782442998885</v>
      </c>
      <c r="K13" s="10">
        <f t="shared" si="0"/>
        <v>61.38358701779818</v>
      </c>
      <c r="L13" s="10">
        <f t="shared" si="0"/>
        <v>68.74751491053678</v>
      </c>
      <c r="M13" s="11">
        <f t="shared" si="0"/>
        <v>75.60975609756098</v>
      </c>
    </row>
    <row r="14" spans="1:13" ht="15" customHeight="1">
      <c r="A14" s="75"/>
      <c r="B14" s="68"/>
      <c r="C14" s="15"/>
      <c r="D14" s="15"/>
      <c r="E14" s="15"/>
      <c r="F14" s="15"/>
      <c r="G14" s="16"/>
      <c r="H14" s="13"/>
      <c r="I14" s="8"/>
      <c r="J14" s="8"/>
      <c r="K14" s="8"/>
      <c r="L14" s="8"/>
      <c r="M14" s="9"/>
    </row>
    <row r="15" spans="1:13" ht="15" customHeight="1">
      <c r="A15" s="75" t="s">
        <v>12</v>
      </c>
      <c r="B15" s="66">
        <v>2873</v>
      </c>
      <c r="C15" s="6">
        <v>34</v>
      </c>
      <c r="D15" s="6">
        <v>2839</v>
      </c>
      <c r="E15" s="6">
        <v>2288</v>
      </c>
      <c r="F15" s="6">
        <v>502</v>
      </c>
      <c r="G15" s="7">
        <v>49</v>
      </c>
      <c r="H15" s="13">
        <v>6204</v>
      </c>
      <c r="I15" s="8">
        <v>836</v>
      </c>
      <c r="J15" s="8">
        <v>5368</v>
      </c>
      <c r="K15" s="8">
        <v>4521</v>
      </c>
      <c r="L15" s="8">
        <v>777</v>
      </c>
      <c r="M15" s="9">
        <v>70</v>
      </c>
    </row>
    <row r="16" spans="1:13" ht="15" customHeight="1">
      <c r="A16" s="69" t="s">
        <v>69</v>
      </c>
      <c r="B16" s="66">
        <v>100</v>
      </c>
      <c r="C16" s="6">
        <v>2.76</v>
      </c>
      <c r="D16" s="6">
        <v>97.24</v>
      </c>
      <c r="E16" s="10">
        <f>E15/D15*100</f>
        <v>80.59175766114829</v>
      </c>
      <c r="F16" s="10">
        <f>F15/D15*100</f>
        <v>17.682282493835856</v>
      </c>
      <c r="G16" s="11">
        <f>G15/D15*100</f>
        <v>1.7259598450158504</v>
      </c>
      <c r="H16" s="13">
        <f>+H15/$H$15*100</f>
        <v>100</v>
      </c>
      <c r="I16" s="14">
        <f>+I15/$H$15*100</f>
        <v>13.47517730496454</v>
      </c>
      <c r="J16" s="14">
        <f>+J15/$H$15*100</f>
        <v>86.52482269503547</v>
      </c>
      <c r="K16" s="10">
        <f>K15/J15*100</f>
        <v>84.22131147540983</v>
      </c>
      <c r="L16" s="10">
        <f>L15/J15*100</f>
        <v>14.474664679582713</v>
      </c>
      <c r="M16" s="11">
        <f>M15/J15*100</f>
        <v>1.3040238450074515</v>
      </c>
    </row>
    <row r="17" spans="1:13" ht="15" customHeight="1">
      <c r="A17" s="69" t="s">
        <v>68</v>
      </c>
      <c r="B17" s="67">
        <f aca="true" t="shared" si="1" ref="B17:M17">+B15/B7*100</f>
        <v>14.021473889702293</v>
      </c>
      <c r="C17" s="10">
        <f t="shared" si="1"/>
        <v>0.33474451117455944</v>
      </c>
      <c r="D17" s="10">
        <f t="shared" si="1"/>
        <v>27.475079841285204</v>
      </c>
      <c r="E17" s="10">
        <f t="shared" si="1"/>
        <v>28.823381204333586</v>
      </c>
      <c r="F17" s="10">
        <f t="shared" si="1"/>
        <v>24.34529582929195</v>
      </c>
      <c r="G17" s="11">
        <f t="shared" si="1"/>
        <v>14.714714714714713</v>
      </c>
      <c r="H17" s="10">
        <f t="shared" si="1"/>
        <v>11.540178571428573</v>
      </c>
      <c r="I17" s="10">
        <f t="shared" si="1"/>
        <v>2.169118600970395</v>
      </c>
      <c r="J17" s="10">
        <f t="shared" si="1"/>
        <v>35.27169984887312</v>
      </c>
      <c r="K17" s="10">
        <f t="shared" si="1"/>
        <v>36.409760811790285</v>
      </c>
      <c r="L17" s="10">
        <f t="shared" si="1"/>
        <v>30.894632206759443</v>
      </c>
      <c r="M17" s="11">
        <f t="shared" si="1"/>
        <v>24.390243902439025</v>
      </c>
    </row>
    <row r="18" spans="1:13" ht="13.5" customHeight="1">
      <c r="A18" s="75"/>
      <c r="B18" s="18"/>
      <c r="C18" s="15"/>
      <c r="D18" s="15"/>
      <c r="E18" s="15"/>
      <c r="F18" s="15"/>
      <c r="G18" s="16"/>
      <c r="H18" s="13"/>
      <c r="I18" s="8"/>
      <c r="J18" s="8"/>
      <c r="K18" s="8"/>
      <c r="L18" s="8"/>
      <c r="M18" s="9"/>
    </row>
    <row r="19" spans="1:13" ht="15" customHeight="1">
      <c r="A19" s="75" t="s">
        <v>14</v>
      </c>
      <c r="B19" s="66">
        <v>1897</v>
      </c>
      <c r="C19" s="6">
        <v>1720</v>
      </c>
      <c r="D19" s="6">
        <v>177</v>
      </c>
      <c r="E19" s="6">
        <v>168</v>
      </c>
      <c r="F19" s="6">
        <v>9</v>
      </c>
      <c r="G19" s="7">
        <v>0</v>
      </c>
      <c r="H19" s="13">
        <v>11808</v>
      </c>
      <c r="I19" s="8">
        <v>11525</v>
      </c>
      <c r="J19" s="8">
        <v>283</v>
      </c>
      <c r="K19" s="8">
        <v>274</v>
      </c>
      <c r="L19" s="8">
        <v>9</v>
      </c>
      <c r="M19" s="9">
        <v>0</v>
      </c>
    </row>
    <row r="20" spans="1:13" ht="15" customHeight="1">
      <c r="A20" s="69" t="s">
        <v>67</v>
      </c>
      <c r="B20" s="66">
        <f>+B19/$B$19*100</f>
        <v>100</v>
      </c>
      <c r="C20" s="10">
        <f>+C19/$B$19*100</f>
        <v>90.66947812335266</v>
      </c>
      <c r="D20" s="10">
        <f>+D19/$B$19*100</f>
        <v>9.330521876647339</v>
      </c>
      <c r="E20" s="10">
        <f>E19/D19*100</f>
        <v>94.91525423728814</v>
      </c>
      <c r="F20" s="10">
        <f>F19/D19*100</f>
        <v>5.084745762711865</v>
      </c>
      <c r="G20" s="11">
        <f>G19/D19*100</f>
        <v>0</v>
      </c>
      <c r="H20" s="13">
        <f>+H19/$H$19*100</f>
        <v>100</v>
      </c>
      <c r="I20" s="14">
        <f>+I19/$H$19*100</f>
        <v>97.60331978319783</v>
      </c>
      <c r="J20" s="14">
        <f>+J19/$H$19*100</f>
        <v>2.3966802168021677</v>
      </c>
      <c r="K20" s="10">
        <f>K19/J19*100</f>
        <v>96.81978798586573</v>
      </c>
      <c r="L20" s="10">
        <f>L19/J19*100</f>
        <v>3.180212014134275</v>
      </c>
      <c r="M20" s="11">
        <f>M19/J19*100</f>
        <v>0</v>
      </c>
    </row>
    <row r="21" spans="1:13" ht="15" customHeight="1">
      <c r="A21" s="69" t="s">
        <v>68</v>
      </c>
      <c r="B21" s="67">
        <f aca="true" t="shared" si="2" ref="B21:M21">+B19/B7*100</f>
        <v>9.258174719375305</v>
      </c>
      <c r="C21" s="10">
        <f t="shared" si="2"/>
        <v>16.934134094713006</v>
      </c>
      <c r="D21" s="10">
        <f t="shared" si="2"/>
        <v>1.7129584825316946</v>
      </c>
      <c r="E21" s="10">
        <f t="shared" si="2"/>
        <v>2.1164021164021163</v>
      </c>
      <c r="F21" s="10">
        <f t="shared" si="2"/>
        <v>0.4364694471387003</v>
      </c>
      <c r="G21" s="11">
        <f t="shared" si="2"/>
        <v>0</v>
      </c>
      <c r="H21" s="10">
        <f t="shared" si="2"/>
        <v>21.964285714285715</v>
      </c>
      <c r="I21" s="10">
        <f t="shared" si="2"/>
        <v>29.903219947588283</v>
      </c>
      <c r="J21" s="10">
        <f t="shared" si="2"/>
        <v>1.859517708127998</v>
      </c>
      <c r="K21" s="10">
        <f t="shared" si="2"/>
        <v>2.206652170411533</v>
      </c>
      <c r="L21" s="10">
        <f t="shared" si="2"/>
        <v>0.35785288270377735</v>
      </c>
      <c r="M21" s="11">
        <f t="shared" si="2"/>
        <v>0</v>
      </c>
    </row>
    <row r="22" spans="1:13" ht="13.5" customHeight="1">
      <c r="A22" s="75"/>
      <c r="B22" s="66"/>
      <c r="C22" s="6"/>
      <c r="D22" s="6"/>
      <c r="E22" s="6"/>
      <c r="F22" s="6"/>
      <c r="G22" s="7"/>
      <c r="H22" s="13"/>
      <c r="I22" s="8"/>
      <c r="J22" s="8"/>
      <c r="K22" s="8"/>
      <c r="L22" s="8"/>
      <c r="M22" s="9"/>
    </row>
    <row r="23" spans="1:13" ht="15" customHeight="1">
      <c r="A23" s="77" t="s">
        <v>15</v>
      </c>
      <c r="B23" s="66">
        <v>7183</v>
      </c>
      <c r="C23" s="6">
        <v>5244</v>
      </c>
      <c r="D23" s="6">
        <v>1939</v>
      </c>
      <c r="E23" s="6">
        <v>1868</v>
      </c>
      <c r="F23" s="6">
        <v>61</v>
      </c>
      <c r="G23" s="7">
        <v>10</v>
      </c>
      <c r="H23" s="13">
        <v>12598</v>
      </c>
      <c r="I23" s="8">
        <v>7816</v>
      </c>
      <c r="J23" s="8">
        <v>4782</v>
      </c>
      <c r="K23" s="8">
        <v>4131</v>
      </c>
      <c r="L23" s="8">
        <v>598</v>
      </c>
      <c r="M23" s="9">
        <v>53</v>
      </c>
    </row>
    <row r="24" spans="1:13" ht="15" customHeight="1">
      <c r="A24" s="69" t="s">
        <v>13</v>
      </c>
      <c r="B24" s="66">
        <f>+B23/$B$23*100</f>
        <v>100</v>
      </c>
      <c r="C24" s="10">
        <f>+C23/$B$23*100</f>
        <v>73.00570792148127</v>
      </c>
      <c r="D24" s="10">
        <f>+D23/$B$23*100</f>
        <v>26.994292078518722</v>
      </c>
      <c r="E24" s="10">
        <f>E23/D23*100</f>
        <v>96.3383187209902</v>
      </c>
      <c r="F24" s="10">
        <f>F23/D23*100</f>
        <v>3.145951521402785</v>
      </c>
      <c r="G24" s="11">
        <f>G23/D23*100</f>
        <v>0.5157297576070139</v>
      </c>
      <c r="H24" s="13">
        <f>+H23/$H$23*100</f>
        <v>100</v>
      </c>
      <c r="I24" s="15">
        <f>+I23/$H$23*100</f>
        <v>62.04159390379426</v>
      </c>
      <c r="J24" s="15">
        <f>+J23/$H$23*100</f>
        <v>37.95840609620575</v>
      </c>
      <c r="K24" s="10">
        <f>K23/J23*100</f>
        <v>86.38644918444166</v>
      </c>
      <c r="L24" s="10">
        <f>L23/J23*100</f>
        <v>12.505227938101212</v>
      </c>
      <c r="M24" s="11">
        <f>M23/J23*100</f>
        <v>1.1083228774571308</v>
      </c>
    </row>
    <row r="25" spans="1:13" ht="15" customHeight="1">
      <c r="A25" s="69" t="s">
        <v>11</v>
      </c>
      <c r="B25" s="67">
        <f aca="true" t="shared" si="3" ref="B25:M25">+B23/B7*100</f>
        <v>35.05612493899463</v>
      </c>
      <c r="C25" s="10">
        <f t="shared" si="3"/>
        <v>51.62941813527616</v>
      </c>
      <c r="D25" s="10">
        <f t="shared" si="3"/>
        <v>18.765121455530824</v>
      </c>
      <c r="E25" s="10">
        <f t="shared" si="3"/>
        <v>23.532375913328295</v>
      </c>
      <c r="F25" s="10">
        <f t="shared" si="3"/>
        <v>2.9582929194956353</v>
      </c>
      <c r="G25" s="11">
        <f t="shared" si="3"/>
        <v>3.003003003003003</v>
      </c>
      <c r="H25" s="10">
        <f t="shared" si="3"/>
        <v>23.43377976190476</v>
      </c>
      <c r="I25" s="10">
        <f t="shared" si="3"/>
        <v>20.279702135388288</v>
      </c>
      <c r="J25" s="10">
        <f t="shared" si="3"/>
        <v>31.421249753597476</v>
      </c>
      <c r="K25" s="10">
        <f t="shared" si="3"/>
        <v>33.26890553273738</v>
      </c>
      <c r="L25" s="10">
        <f t="shared" si="3"/>
        <v>23.777335984095426</v>
      </c>
      <c r="M25" s="11">
        <f t="shared" si="3"/>
        <v>18.466898954703833</v>
      </c>
    </row>
    <row r="26" spans="1:13" ht="13.5" customHeight="1">
      <c r="A26" s="75"/>
      <c r="B26" s="66"/>
      <c r="C26" s="6"/>
      <c r="D26" s="6"/>
      <c r="E26" s="6"/>
      <c r="F26" s="6"/>
      <c r="G26" s="7"/>
      <c r="H26" s="13"/>
      <c r="I26" s="8"/>
      <c r="J26" s="8"/>
      <c r="K26" s="8"/>
      <c r="L26" s="8"/>
      <c r="M26" s="9"/>
    </row>
    <row r="27" spans="1:13" ht="15" customHeight="1">
      <c r="A27" s="77" t="s">
        <v>16</v>
      </c>
      <c r="B27" s="66">
        <v>19817</v>
      </c>
      <c r="C27" s="6">
        <v>877</v>
      </c>
      <c r="D27" s="6">
        <v>18940</v>
      </c>
      <c r="E27" s="6">
        <v>6440</v>
      </c>
      <c r="F27" s="6">
        <v>8137</v>
      </c>
      <c r="G27" s="7">
        <v>4363</v>
      </c>
      <c r="H27" s="13">
        <v>26768</v>
      </c>
      <c r="I27" s="8">
        <v>4064</v>
      </c>
      <c r="J27" s="8">
        <v>22704</v>
      </c>
      <c r="K27" s="8">
        <v>9863</v>
      </c>
      <c r="L27" s="8">
        <v>9541</v>
      </c>
      <c r="M27" s="9">
        <v>3300</v>
      </c>
    </row>
    <row r="28" spans="1:13" ht="15" customHeight="1">
      <c r="A28" s="69" t="s">
        <v>13</v>
      </c>
      <c r="B28" s="66">
        <f>+B27/$B$27*100</f>
        <v>100</v>
      </c>
      <c r="C28" s="10">
        <f>+C27/$B$27*100</f>
        <v>4.4254932633597415</v>
      </c>
      <c r="D28" s="10">
        <f>+D27/$B$27*100</f>
        <v>95.57450673664026</v>
      </c>
      <c r="E28" s="10">
        <f>E27/D27*100</f>
        <v>34.00211193241816</v>
      </c>
      <c r="F28" s="10">
        <f>F27/D27*100</f>
        <v>42.961985216473074</v>
      </c>
      <c r="G28" s="11">
        <f>G27/D27*100</f>
        <v>23.035902851108762</v>
      </c>
      <c r="H28" s="13">
        <f>+H27/$H$27*100</f>
        <v>100</v>
      </c>
      <c r="I28" s="14">
        <f>+I27/$H$27*100</f>
        <v>15.182307232516438</v>
      </c>
      <c r="J28" s="14">
        <f>+J27/$H$27*100</f>
        <v>84.81769276748356</v>
      </c>
      <c r="K28" s="10">
        <f>K27/J27*100</f>
        <v>43.441684284707534</v>
      </c>
      <c r="L28" s="10">
        <f>L27/J27*100</f>
        <v>42.02343199436223</v>
      </c>
      <c r="M28" s="11">
        <f>M27/J27*100</f>
        <v>14.534883720930234</v>
      </c>
    </row>
    <row r="29" spans="1:13" ht="15" customHeight="1">
      <c r="A29" s="69" t="s">
        <v>17</v>
      </c>
      <c r="B29" s="67">
        <f aca="true" t="shared" si="4" ref="B29:M29">+B27/B32*100</f>
        <v>98.70990237099024</v>
      </c>
      <c r="C29" s="10">
        <f t="shared" si="4"/>
        <v>173.3201581027668</v>
      </c>
      <c r="D29" s="10">
        <f t="shared" si="4"/>
        <v>96.7807869187532</v>
      </c>
      <c r="E29" s="10">
        <f t="shared" si="4"/>
        <v>87.57138971988033</v>
      </c>
      <c r="F29" s="10">
        <f t="shared" si="4"/>
        <v>97.73000240211385</v>
      </c>
      <c r="G29" s="11">
        <f t="shared" si="4"/>
        <v>112.15938303341902</v>
      </c>
      <c r="H29" s="10">
        <f t="shared" si="4"/>
        <v>102.26161369193154</v>
      </c>
      <c r="I29" s="10">
        <f t="shared" si="4"/>
        <v>211.9979134063641</v>
      </c>
      <c r="J29" s="10">
        <f t="shared" si="4"/>
        <v>93.59000783214478</v>
      </c>
      <c r="K29" s="10">
        <f t="shared" si="4"/>
        <v>87.78816199376948</v>
      </c>
      <c r="L29" s="10">
        <f t="shared" si="4"/>
        <v>96.76470588235294</v>
      </c>
      <c r="M29" s="11">
        <f t="shared" si="4"/>
        <v>104.29835651074588</v>
      </c>
    </row>
    <row r="30" spans="1:13" ht="15" customHeight="1">
      <c r="A30" s="69" t="s">
        <v>18</v>
      </c>
      <c r="B30" s="67">
        <f aca="true" t="shared" si="5" ref="B30:M30">+B27/B7</f>
        <v>0.967154709614446</v>
      </c>
      <c r="C30" s="10">
        <f t="shared" si="5"/>
        <v>0.08634439302943783</v>
      </c>
      <c r="D30" s="10">
        <f t="shared" si="5"/>
        <v>1.8329623536243105</v>
      </c>
      <c r="E30" s="10">
        <f t="shared" si="5"/>
        <v>0.8112874779541446</v>
      </c>
      <c r="F30" s="10">
        <f t="shared" si="5"/>
        <v>3.9461687681862267</v>
      </c>
      <c r="G30" s="11">
        <f t="shared" si="5"/>
        <v>13.102102102102101</v>
      </c>
      <c r="H30" s="10">
        <f t="shared" si="5"/>
        <v>0.4979166666666667</v>
      </c>
      <c r="I30" s="10">
        <f t="shared" si="5"/>
        <v>0.10544614825769959</v>
      </c>
      <c r="J30" s="10">
        <f t="shared" si="5"/>
        <v>1.491819436231027</v>
      </c>
      <c r="K30" s="10">
        <f t="shared" si="5"/>
        <v>0.7943142465974068</v>
      </c>
      <c r="L30" s="10">
        <f t="shared" si="5"/>
        <v>3.793638170974155</v>
      </c>
      <c r="M30" s="11">
        <f t="shared" si="5"/>
        <v>11.498257839721255</v>
      </c>
    </row>
    <row r="31" spans="1:13" ht="13.5" customHeight="1">
      <c r="A31" s="75"/>
      <c r="B31" s="66"/>
      <c r="C31" s="6"/>
      <c r="D31" s="6"/>
      <c r="E31" s="6"/>
      <c r="F31" s="6"/>
      <c r="G31" s="7"/>
      <c r="H31" s="13"/>
      <c r="I31" s="8"/>
      <c r="J31" s="8"/>
      <c r="K31" s="8"/>
      <c r="L31" s="8"/>
      <c r="M31" s="9"/>
    </row>
    <row r="32" spans="1:13" ht="15" customHeight="1">
      <c r="A32" s="76" t="s">
        <v>47</v>
      </c>
      <c r="B32" s="66">
        <v>20076</v>
      </c>
      <c r="C32" s="6">
        <v>506</v>
      </c>
      <c r="D32" s="6">
        <v>19570</v>
      </c>
      <c r="E32" s="6">
        <v>7354</v>
      </c>
      <c r="F32" s="6">
        <v>8326</v>
      </c>
      <c r="G32" s="7">
        <v>3890</v>
      </c>
      <c r="H32" s="13">
        <v>26176</v>
      </c>
      <c r="I32" s="8">
        <v>1917</v>
      </c>
      <c r="J32" s="8">
        <v>24259</v>
      </c>
      <c r="K32" s="8">
        <v>11235</v>
      </c>
      <c r="L32" s="8">
        <v>9860</v>
      </c>
      <c r="M32" s="9">
        <v>3164</v>
      </c>
    </row>
    <row r="33" spans="1:13" ht="15" customHeight="1">
      <c r="A33" s="69" t="s">
        <v>13</v>
      </c>
      <c r="B33" s="66">
        <f>+B32/$B$32*100</f>
        <v>100</v>
      </c>
      <c r="C33" s="10">
        <f>+C32/$B$32*100</f>
        <v>2.520422394899382</v>
      </c>
      <c r="D33" s="10">
        <f>+D32/$B$32*100</f>
        <v>97.47957760510062</v>
      </c>
      <c r="E33" s="10">
        <f>E32/D32*100</f>
        <v>37.57792539601431</v>
      </c>
      <c r="F33" s="10">
        <f>F32/D32*100</f>
        <v>42.54471129279509</v>
      </c>
      <c r="G33" s="11">
        <f>G32/D32*100</f>
        <v>19.8773633111906</v>
      </c>
      <c r="H33" s="13">
        <f>+H32/$H$32*100</f>
        <v>100</v>
      </c>
      <c r="I33" s="14">
        <f>+I32/$H$32*100</f>
        <v>7.323502444987776</v>
      </c>
      <c r="J33" s="14">
        <f>+J32/$H$32*100</f>
        <v>92.67649755501223</v>
      </c>
      <c r="K33" s="10">
        <f>K32/J32*100</f>
        <v>46.312708685436334</v>
      </c>
      <c r="L33" s="10">
        <f>L32/J32*100</f>
        <v>40.64470918009811</v>
      </c>
      <c r="M33" s="11">
        <f>M32/J32*100</f>
        <v>13.042582134465558</v>
      </c>
    </row>
    <row r="34" spans="1:13" ht="15" customHeight="1">
      <c r="A34" s="69" t="s">
        <v>18</v>
      </c>
      <c r="B34" s="67">
        <f aca="true" t="shared" si="6" ref="B34:M34">+B32/B7</f>
        <v>0.9797950219619327</v>
      </c>
      <c r="C34" s="10">
        <f t="shared" si="6"/>
        <v>0.049817859604213845</v>
      </c>
      <c r="D34" s="10">
        <f t="shared" si="6"/>
        <v>1.8939320623245912</v>
      </c>
      <c r="E34" s="10">
        <f t="shared" si="6"/>
        <v>0.9264298311917359</v>
      </c>
      <c r="F34" s="10">
        <f t="shared" si="6"/>
        <v>4.037827352085354</v>
      </c>
      <c r="G34" s="11">
        <f t="shared" si="6"/>
        <v>11.681681681681681</v>
      </c>
      <c r="H34" s="10">
        <f t="shared" si="6"/>
        <v>0.4869047619047619</v>
      </c>
      <c r="I34" s="10">
        <f t="shared" si="6"/>
        <v>0.04973923873277808</v>
      </c>
      <c r="J34" s="10">
        <f t="shared" si="6"/>
        <v>1.5939943491688022</v>
      </c>
      <c r="K34" s="10">
        <f t="shared" si="6"/>
        <v>0.9048079246194733</v>
      </c>
      <c r="L34" s="10">
        <f t="shared" si="6"/>
        <v>3.9204771371769382</v>
      </c>
      <c r="M34" s="11">
        <f t="shared" si="6"/>
        <v>11.024390243902438</v>
      </c>
    </row>
    <row r="35" spans="1:13" ht="13.5" customHeight="1">
      <c r="A35" s="78"/>
      <c r="B35" s="70"/>
      <c r="C35" s="26"/>
      <c r="D35" s="26"/>
      <c r="E35" s="26"/>
      <c r="F35" s="13"/>
      <c r="G35" s="9"/>
      <c r="H35" s="13"/>
      <c r="I35" s="8"/>
      <c r="J35" s="8"/>
      <c r="K35" s="8"/>
      <c r="L35" s="8"/>
      <c r="M35" s="9"/>
    </row>
    <row r="36" spans="1:13" ht="15" customHeight="1">
      <c r="A36" s="81" t="s">
        <v>87</v>
      </c>
      <c r="B36" s="66">
        <v>1359</v>
      </c>
      <c r="C36" s="6">
        <v>399</v>
      </c>
      <c r="D36" s="6">
        <v>960</v>
      </c>
      <c r="E36" s="6">
        <v>560</v>
      </c>
      <c r="F36" s="6">
        <v>307</v>
      </c>
      <c r="G36" s="7">
        <v>94</v>
      </c>
      <c r="H36" s="13">
        <v>2747</v>
      </c>
      <c r="I36" s="8">
        <v>1455</v>
      </c>
      <c r="J36" s="8">
        <v>1292</v>
      </c>
      <c r="K36" s="8">
        <v>872</v>
      </c>
      <c r="L36" s="8">
        <v>350</v>
      </c>
      <c r="M36" s="9">
        <v>70</v>
      </c>
    </row>
    <row r="37" spans="1:13" ht="15" customHeight="1">
      <c r="A37" s="69" t="s">
        <v>13</v>
      </c>
      <c r="B37" s="71">
        <f>+B36/$B$36*100</f>
        <v>100</v>
      </c>
      <c r="C37" s="10">
        <f>+C36/$B$36*100</f>
        <v>29.3598233995585</v>
      </c>
      <c r="D37" s="10">
        <f>+D36/$B$36*100</f>
        <v>70.6401766004415</v>
      </c>
      <c r="E37" s="10">
        <f>E36/D36*100</f>
        <v>58.333333333333336</v>
      </c>
      <c r="F37" s="10">
        <f>F36/D36*100</f>
        <v>31.979166666666664</v>
      </c>
      <c r="G37" s="11">
        <f>G36/D36*100</f>
        <v>9.791666666666666</v>
      </c>
      <c r="H37" s="27">
        <f>+H36/$H$36*100</f>
        <v>100</v>
      </c>
      <c r="I37" s="14">
        <f>+I36/$H$36*100</f>
        <v>52.96687295231162</v>
      </c>
      <c r="J37" s="14">
        <f>+J36/$H$36*100</f>
        <v>47.03312704768839</v>
      </c>
      <c r="K37" s="10">
        <f>K36/J36*100</f>
        <v>67.49226006191951</v>
      </c>
      <c r="L37" s="10">
        <f>L36/J36*100</f>
        <v>27.089783281733748</v>
      </c>
      <c r="M37" s="11">
        <f>M36/J36*100</f>
        <v>5.41795665634675</v>
      </c>
    </row>
    <row r="38" spans="1:13" ht="15" customHeight="1">
      <c r="A38" s="69" t="s">
        <v>19</v>
      </c>
      <c r="B38" s="67">
        <f aca="true" t="shared" si="7" ref="B38:M38">+B36/B32*100</f>
        <v>6.769276748356247</v>
      </c>
      <c r="C38" s="10">
        <f t="shared" si="7"/>
        <v>78.85375494071147</v>
      </c>
      <c r="D38" s="10">
        <f t="shared" si="7"/>
        <v>4.905467552376086</v>
      </c>
      <c r="E38" s="10">
        <f t="shared" si="7"/>
        <v>7.614903453902638</v>
      </c>
      <c r="F38" s="10">
        <f t="shared" si="7"/>
        <v>3.687244775402354</v>
      </c>
      <c r="G38" s="11">
        <f t="shared" si="7"/>
        <v>2.416452442159383</v>
      </c>
      <c r="H38" s="10">
        <f t="shared" si="7"/>
        <v>10.494345965770172</v>
      </c>
      <c r="I38" s="10">
        <f t="shared" si="7"/>
        <v>75.8998435054773</v>
      </c>
      <c r="J38" s="10">
        <f t="shared" si="7"/>
        <v>5.325858444288718</v>
      </c>
      <c r="K38" s="10">
        <f t="shared" si="7"/>
        <v>7.761459724076547</v>
      </c>
      <c r="L38" s="10">
        <f t="shared" si="7"/>
        <v>3.5496957403651117</v>
      </c>
      <c r="M38" s="11">
        <f t="shared" si="7"/>
        <v>2.2123893805309733</v>
      </c>
    </row>
    <row r="39" spans="1:13" ht="15" customHeight="1">
      <c r="A39" s="69" t="s">
        <v>18</v>
      </c>
      <c r="B39" s="67">
        <f aca="true" t="shared" si="8" ref="B39:M39">+B36/B7</f>
        <v>0.06632503660322109</v>
      </c>
      <c r="C39" s="10">
        <f t="shared" si="8"/>
        <v>0.039283252929014474</v>
      </c>
      <c r="D39" s="10">
        <f t="shared" si="8"/>
        <v>0.09290622278138004</v>
      </c>
      <c r="E39" s="10">
        <f t="shared" si="8"/>
        <v>0.07054673721340388</v>
      </c>
      <c r="F39" s="10">
        <f t="shared" si="8"/>
        <v>0.14888457807953442</v>
      </c>
      <c r="G39" s="11">
        <f t="shared" si="8"/>
        <v>0.2822822822822823</v>
      </c>
      <c r="H39" s="10">
        <f t="shared" si="8"/>
        <v>0.05109747023809524</v>
      </c>
      <c r="I39" s="10">
        <f t="shared" si="8"/>
        <v>0.03775200435899432</v>
      </c>
      <c r="J39" s="10">
        <f t="shared" si="8"/>
        <v>0.08489388264669163</v>
      </c>
      <c r="K39" s="10">
        <f t="shared" si="8"/>
        <v>0.0702263026495933</v>
      </c>
      <c r="L39" s="10">
        <f t="shared" si="8"/>
        <v>0.13916500994035785</v>
      </c>
      <c r="M39" s="11">
        <f t="shared" si="8"/>
        <v>0.24390243902439024</v>
      </c>
    </row>
    <row r="40" spans="1:13" ht="13.5" customHeight="1">
      <c r="A40" s="80"/>
      <c r="B40" s="66"/>
      <c r="C40" s="6"/>
      <c r="D40" s="6"/>
      <c r="E40" s="6"/>
      <c r="F40" s="6"/>
      <c r="G40" s="7"/>
      <c r="H40" s="13"/>
      <c r="I40" s="8"/>
      <c r="J40" s="8"/>
      <c r="K40" s="8"/>
      <c r="L40" s="8"/>
      <c r="M40" s="9"/>
    </row>
    <row r="41" spans="1:13" ht="15" customHeight="1">
      <c r="A41" s="79" t="s">
        <v>48</v>
      </c>
      <c r="B41" s="66">
        <v>17324</v>
      </c>
      <c r="C41" s="6">
        <v>4</v>
      </c>
      <c r="D41" s="6">
        <v>17320</v>
      </c>
      <c r="E41" s="6">
        <v>6367</v>
      </c>
      <c r="F41" s="6">
        <v>7492</v>
      </c>
      <c r="G41" s="7">
        <v>3461</v>
      </c>
      <c r="H41" s="13">
        <v>21205</v>
      </c>
      <c r="I41" s="8">
        <v>9</v>
      </c>
      <c r="J41" s="8">
        <v>21196</v>
      </c>
      <c r="K41" s="8">
        <v>9578</v>
      </c>
      <c r="L41" s="8">
        <v>8746</v>
      </c>
      <c r="M41" s="9">
        <v>2872</v>
      </c>
    </row>
    <row r="42" spans="1:13" ht="15" customHeight="1">
      <c r="A42" s="69" t="s">
        <v>13</v>
      </c>
      <c r="B42" s="66">
        <f>+B41/$B$41*100</f>
        <v>100</v>
      </c>
      <c r="C42" s="10">
        <f>+C41/$B$41*100</f>
        <v>0.023089355806972987</v>
      </c>
      <c r="D42" s="10">
        <f>+D41/$B$41*100</f>
        <v>99.97691064419303</v>
      </c>
      <c r="E42" s="10">
        <f>E41/D41*100</f>
        <v>36.76096997690531</v>
      </c>
      <c r="F42" s="10">
        <f>F41/D41*100</f>
        <v>43.25635103926097</v>
      </c>
      <c r="G42" s="11">
        <f>G41/D41*100</f>
        <v>19.98267898383372</v>
      </c>
      <c r="H42" s="13">
        <f>+H41/$H$41*100</f>
        <v>100</v>
      </c>
      <c r="I42" s="14">
        <f>+I41/$H$41*100</f>
        <v>0.042442820089601506</v>
      </c>
      <c r="J42" s="14">
        <f>+J41/$H$41*100</f>
        <v>99.9575571799104</v>
      </c>
      <c r="K42" s="10">
        <f>K41/J41*100</f>
        <v>45.187771277599545</v>
      </c>
      <c r="L42" s="10">
        <f>L41/J41*100</f>
        <v>41.26250235893565</v>
      </c>
      <c r="M42" s="11">
        <f>M41/J41*100</f>
        <v>13.549726363464803</v>
      </c>
    </row>
    <row r="43" spans="1:13" ht="15" customHeight="1">
      <c r="A43" s="69" t="s">
        <v>17</v>
      </c>
      <c r="B43" s="67">
        <f aca="true" t="shared" si="9" ref="B43:M43">+B41/B32*100</f>
        <v>86.29209005778044</v>
      </c>
      <c r="C43" s="10">
        <f t="shared" si="9"/>
        <v>0.7905138339920948</v>
      </c>
      <c r="D43" s="10">
        <f t="shared" si="9"/>
        <v>88.50281042411855</v>
      </c>
      <c r="E43" s="10">
        <f t="shared" si="9"/>
        <v>86.5787326624966</v>
      </c>
      <c r="F43" s="10">
        <f t="shared" si="9"/>
        <v>89.98318520297862</v>
      </c>
      <c r="G43" s="11">
        <f t="shared" si="9"/>
        <v>88.97172236503856</v>
      </c>
      <c r="H43" s="10">
        <f t="shared" si="9"/>
        <v>81.00932151589242</v>
      </c>
      <c r="I43" s="10">
        <f t="shared" si="9"/>
        <v>0.4694835680751174</v>
      </c>
      <c r="J43" s="10">
        <f t="shared" si="9"/>
        <v>87.37375819283565</v>
      </c>
      <c r="K43" s="10">
        <f t="shared" si="9"/>
        <v>85.2514463729417</v>
      </c>
      <c r="L43" s="10">
        <f t="shared" si="9"/>
        <v>88.70182555780933</v>
      </c>
      <c r="M43" s="11">
        <f t="shared" si="9"/>
        <v>90.77117572692795</v>
      </c>
    </row>
    <row r="44" spans="1:13" ht="15" customHeight="1">
      <c r="A44" s="74" t="s">
        <v>18</v>
      </c>
      <c r="B44" s="20">
        <f aca="true" t="shared" si="10" ref="B44:M44">+B41/B7</f>
        <v>0.8454856027330405</v>
      </c>
      <c r="C44" s="21">
        <f t="shared" si="10"/>
        <v>0.0003938170719700699</v>
      </c>
      <c r="D44" s="21">
        <f t="shared" si="10"/>
        <v>1.6761831026807317</v>
      </c>
      <c r="E44" s="21">
        <f t="shared" si="10"/>
        <v>0.8020912068531116</v>
      </c>
      <c r="F44" s="21">
        <f t="shared" si="10"/>
        <v>3.6333656644034917</v>
      </c>
      <c r="G44" s="22">
        <f t="shared" si="10"/>
        <v>10.393393393393394</v>
      </c>
      <c r="H44" s="21">
        <f t="shared" si="10"/>
        <v>0.39443824404761907</v>
      </c>
      <c r="I44" s="21">
        <f t="shared" si="10"/>
        <v>0.00023351755273604732</v>
      </c>
      <c r="J44" s="21">
        <f t="shared" si="10"/>
        <v>1.3927327682502135</v>
      </c>
      <c r="K44" s="21">
        <f t="shared" si="10"/>
        <v>0.771361842635097</v>
      </c>
      <c r="L44" s="21">
        <f t="shared" si="10"/>
        <v>3.477534791252485</v>
      </c>
      <c r="M44" s="22">
        <f t="shared" si="10"/>
        <v>10.006968641114982</v>
      </c>
    </row>
    <row r="45" spans="1:13" ht="15" customHeight="1">
      <c r="A45" s="121" t="s">
        <v>45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</row>
    <row r="46" spans="1:13" ht="15" customHeight="1">
      <c r="A46" s="81" t="s">
        <v>20</v>
      </c>
      <c r="B46" s="72"/>
      <c r="C46" s="23"/>
      <c r="D46" s="6">
        <v>30124</v>
      </c>
      <c r="E46" s="6">
        <v>11519</v>
      </c>
      <c r="F46" s="6">
        <v>12874</v>
      </c>
      <c r="G46" s="7">
        <v>5731</v>
      </c>
      <c r="H46" s="23"/>
      <c r="I46" s="24"/>
      <c r="J46" s="8">
        <v>43069</v>
      </c>
      <c r="K46" s="8">
        <v>19700</v>
      </c>
      <c r="L46" s="8">
        <v>17741</v>
      </c>
      <c r="M46" s="9">
        <v>5628</v>
      </c>
    </row>
    <row r="47" spans="1:13" ht="15" customHeight="1">
      <c r="A47" s="69" t="s">
        <v>9</v>
      </c>
      <c r="B47" s="72"/>
      <c r="C47" s="23"/>
      <c r="D47" s="6">
        <f>+D46/$D$46*100</f>
        <v>100</v>
      </c>
      <c r="E47" s="10">
        <f>E46/D46*100</f>
        <v>38.238613729916345</v>
      </c>
      <c r="F47" s="10">
        <f>F46/D46*100</f>
        <v>42.736688354800165</v>
      </c>
      <c r="G47" s="11">
        <f>G46/D46*100</f>
        <v>19.024697915283497</v>
      </c>
      <c r="H47" s="23"/>
      <c r="I47" s="24"/>
      <c r="J47" s="8">
        <v>100</v>
      </c>
      <c r="K47" s="10">
        <f>K46/J46*100</f>
        <v>45.74055585223711</v>
      </c>
      <c r="L47" s="10">
        <f>L46/J46*100</f>
        <v>41.19204067891059</v>
      </c>
      <c r="M47" s="11">
        <f>M46/J46*100</f>
        <v>13.067403468852307</v>
      </c>
    </row>
    <row r="48" spans="1:13" ht="15" customHeight="1">
      <c r="A48" s="80"/>
      <c r="B48" s="18"/>
      <c r="C48" s="13"/>
      <c r="D48" s="6"/>
      <c r="E48" s="6"/>
      <c r="F48" s="6"/>
      <c r="G48" s="7"/>
      <c r="H48" s="13"/>
      <c r="I48" s="8"/>
      <c r="J48" s="8"/>
      <c r="K48" s="8"/>
      <c r="L48" s="8"/>
      <c r="M48" s="9"/>
    </row>
    <row r="49" spans="1:13" ht="15" customHeight="1">
      <c r="A49" s="81" t="s">
        <v>55</v>
      </c>
      <c r="B49" s="73"/>
      <c r="C49" s="25"/>
      <c r="D49" s="12">
        <v>177.3</v>
      </c>
      <c r="E49" s="12">
        <v>184.1</v>
      </c>
      <c r="F49" s="12">
        <v>174.3</v>
      </c>
      <c r="G49" s="96">
        <v>171</v>
      </c>
      <c r="H49" s="98"/>
      <c r="I49" s="97"/>
      <c r="J49" s="19">
        <v>205.06</v>
      </c>
      <c r="K49" s="19">
        <v>207.99</v>
      </c>
      <c r="L49" s="19">
        <v>204.31</v>
      </c>
      <c r="M49" s="17">
        <v>197.66</v>
      </c>
    </row>
    <row r="50" spans="1:13" ht="15" customHeight="1">
      <c r="A50" s="82"/>
      <c r="B50" s="18"/>
      <c r="C50" s="13"/>
      <c r="D50" s="13"/>
      <c r="E50" s="13"/>
      <c r="F50" s="13"/>
      <c r="G50" s="9"/>
      <c r="H50" s="13"/>
      <c r="I50" s="8"/>
      <c r="J50" s="8"/>
      <c r="K50" s="8"/>
      <c r="L50" s="8"/>
      <c r="M50" s="9"/>
    </row>
    <row r="51" spans="1:13" ht="15" customHeight="1">
      <c r="A51" s="81" t="s">
        <v>21</v>
      </c>
      <c r="B51" s="66"/>
      <c r="C51" s="6"/>
      <c r="D51" s="6"/>
      <c r="E51" s="6"/>
      <c r="F51" s="6"/>
      <c r="G51" s="7"/>
      <c r="H51" s="13"/>
      <c r="I51" s="8"/>
      <c r="J51" s="8"/>
      <c r="K51" s="8"/>
      <c r="L51" s="8"/>
      <c r="M51" s="9"/>
    </row>
    <row r="52" spans="1:13" ht="15" customHeight="1">
      <c r="A52" s="69" t="s">
        <v>22</v>
      </c>
      <c r="B52" s="72"/>
      <c r="C52" s="23"/>
      <c r="D52" s="6">
        <v>7847</v>
      </c>
      <c r="E52" s="6">
        <v>6014</v>
      </c>
      <c r="F52" s="6">
        <v>1578</v>
      </c>
      <c r="G52" s="7">
        <v>255</v>
      </c>
      <c r="H52" s="23"/>
      <c r="I52" s="24"/>
      <c r="J52" s="8">
        <v>12262</v>
      </c>
      <c r="K52" s="8">
        <v>9925</v>
      </c>
      <c r="L52" s="8">
        <v>2106</v>
      </c>
      <c r="M52" s="9">
        <v>231</v>
      </c>
    </row>
    <row r="53" spans="1:13" ht="15" customHeight="1">
      <c r="A53" s="69" t="s">
        <v>23</v>
      </c>
      <c r="B53" s="72"/>
      <c r="C53" s="23"/>
      <c r="D53" s="10">
        <f>+D52/D7*100</f>
        <v>75.94115939223846</v>
      </c>
      <c r="E53" s="10">
        <f>+E52/E7*100</f>
        <v>75.76215671453767</v>
      </c>
      <c r="F53" s="10">
        <f>+F52/F7*100</f>
        <v>76.52764306498545</v>
      </c>
      <c r="G53" s="11">
        <f>+G52/G7*100</f>
        <v>76.57657657657657</v>
      </c>
      <c r="H53" s="23"/>
      <c r="I53" s="24"/>
      <c r="J53" s="10">
        <f>+J52/J7*100</f>
        <v>80.57033970694528</v>
      </c>
      <c r="K53" s="10">
        <f>+K52/K7*100</f>
        <v>79.93074011435934</v>
      </c>
      <c r="L53" s="10">
        <f>+L52/L7*100</f>
        <v>83.7375745526839</v>
      </c>
      <c r="M53" s="11">
        <f>+M52/M7*100</f>
        <v>80.48780487804879</v>
      </c>
    </row>
    <row r="54" spans="1:13" ht="15" customHeight="1">
      <c r="A54" s="69" t="s">
        <v>24</v>
      </c>
      <c r="B54" s="72"/>
      <c r="C54" s="23"/>
      <c r="D54" s="6">
        <v>11073</v>
      </c>
      <c r="E54" s="6">
        <v>4258</v>
      </c>
      <c r="F54" s="6">
        <v>4768</v>
      </c>
      <c r="G54" s="7">
        <v>2047</v>
      </c>
      <c r="H54" s="23"/>
      <c r="I54" s="24"/>
      <c r="J54" s="8">
        <v>16775</v>
      </c>
      <c r="K54" s="8">
        <v>7727</v>
      </c>
      <c r="L54" s="8">
        <v>6957</v>
      </c>
      <c r="M54" s="9">
        <v>2091</v>
      </c>
    </row>
    <row r="55" spans="1:13" ht="15" customHeight="1">
      <c r="A55" s="69" t="s">
        <v>25</v>
      </c>
      <c r="B55" s="72"/>
      <c r="C55" s="23"/>
      <c r="D55" s="10">
        <f>+D54/D41*100</f>
        <v>63.93187066974596</v>
      </c>
      <c r="E55" s="10">
        <f>+E54/E41*100</f>
        <v>66.87607978639862</v>
      </c>
      <c r="F55" s="10">
        <f>+F54/F41*100</f>
        <v>63.64121729845168</v>
      </c>
      <c r="G55" s="11">
        <f>+G54/G41*100</f>
        <v>59.144755850910144</v>
      </c>
      <c r="H55" s="23"/>
      <c r="I55" s="24"/>
      <c r="J55" s="10">
        <f>+J54/J41*100</f>
        <v>79.14229099830156</v>
      </c>
      <c r="K55" s="10">
        <f>+K54/K41*100</f>
        <v>80.67446230945917</v>
      </c>
      <c r="L55" s="10">
        <f>+L54/L41*100</f>
        <v>79.54493482734965</v>
      </c>
      <c r="M55" s="11">
        <f>+M54/M41*100</f>
        <v>72.80640668523677</v>
      </c>
    </row>
    <row r="56" spans="1:13" ht="15" customHeight="1">
      <c r="A56" s="69"/>
      <c r="B56" s="18"/>
      <c r="C56" s="13"/>
      <c r="D56" s="10"/>
      <c r="E56" s="10"/>
      <c r="F56" s="10"/>
      <c r="G56" s="11"/>
      <c r="H56" s="13"/>
      <c r="I56" s="8"/>
      <c r="J56" s="8"/>
      <c r="K56" s="8"/>
      <c r="L56" s="8"/>
      <c r="M56" s="9"/>
    </row>
    <row r="57" spans="1:13" ht="15" customHeight="1">
      <c r="A57" s="81" t="s">
        <v>88</v>
      </c>
      <c r="B57" s="18"/>
      <c r="C57" s="13"/>
      <c r="D57" s="13"/>
      <c r="E57" s="13"/>
      <c r="F57" s="13"/>
      <c r="G57" s="9"/>
      <c r="H57" s="13"/>
      <c r="I57" s="8"/>
      <c r="J57" s="8"/>
      <c r="K57" s="8"/>
      <c r="L57" s="8"/>
      <c r="M57" s="9"/>
    </row>
    <row r="58" spans="1:13" ht="15" customHeight="1">
      <c r="A58" s="83" t="s">
        <v>37</v>
      </c>
      <c r="B58" s="18"/>
      <c r="C58" s="13"/>
      <c r="D58" s="13"/>
      <c r="E58" s="13"/>
      <c r="F58" s="13"/>
      <c r="G58" s="9"/>
      <c r="H58" s="13"/>
      <c r="I58" s="8"/>
      <c r="J58" s="8"/>
      <c r="K58" s="8"/>
      <c r="L58" s="8"/>
      <c r="M58" s="9"/>
    </row>
    <row r="59" spans="1:13" ht="15" customHeight="1">
      <c r="A59" s="69" t="s">
        <v>22</v>
      </c>
      <c r="B59" s="66">
        <v>7991</v>
      </c>
      <c r="C59" s="6">
        <v>1917</v>
      </c>
      <c r="D59" s="6">
        <v>6074</v>
      </c>
      <c r="E59" s="6">
        <v>4167</v>
      </c>
      <c r="F59" s="6">
        <v>1618</v>
      </c>
      <c r="G59" s="7">
        <v>289</v>
      </c>
      <c r="H59" s="13">
        <v>14916</v>
      </c>
      <c r="I59" s="8">
        <v>6094</v>
      </c>
      <c r="J59" s="8">
        <v>8822</v>
      </c>
      <c r="K59" s="8">
        <v>6812</v>
      </c>
      <c r="L59" s="8">
        <v>1781</v>
      </c>
      <c r="M59" s="9">
        <v>229</v>
      </c>
    </row>
    <row r="60" spans="1:13" ht="15" customHeight="1">
      <c r="A60" s="69" t="s">
        <v>11</v>
      </c>
      <c r="B60" s="67">
        <f aca="true" t="shared" si="11" ref="B60:M60">+B59/B7*100</f>
        <v>38.99951195705222</v>
      </c>
      <c r="C60" s="10">
        <f t="shared" si="11"/>
        <v>18.8736831741656</v>
      </c>
      <c r="D60" s="10">
        <f t="shared" si="11"/>
        <v>58.78254137230233</v>
      </c>
      <c r="E60" s="10">
        <f t="shared" si="11"/>
        <v>52.49433106575964</v>
      </c>
      <c r="F60" s="10">
        <f t="shared" si="11"/>
        <v>78.46750727449079</v>
      </c>
      <c r="G60" s="11">
        <f t="shared" si="11"/>
        <v>86.78678678678679</v>
      </c>
      <c r="H60" s="10">
        <f t="shared" si="11"/>
        <v>27.74553571428571</v>
      </c>
      <c r="I60" s="10">
        <f t="shared" si="11"/>
        <v>15.81173295970525</v>
      </c>
      <c r="J60" s="10">
        <f t="shared" si="11"/>
        <v>57.967014915566075</v>
      </c>
      <c r="K60" s="10">
        <f t="shared" si="11"/>
        <v>54.86027220745752</v>
      </c>
      <c r="L60" s="10">
        <f t="shared" si="11"/>
        <v>70.81510934393637</v>
      </c>
      <c r="M60" s="11">
        <f t="shared" si="11"/>
        <v>79.79094076655052</v>
      </c>
    </row>
    <row r="61" spans="1:13" ht="15" customHeight="1">
      <c r="A61" s="69" t="s">
        <v>26</v>
      </c>
      <c r="B61" s="66">
        <v>21577</v>
      </c>
      <c r="C61" s="6">
        <v>3331</v>
      </c>
      <c r="D61" s="6">
        <v>18246</v>
      </c>
      <c r="E61" s="6">
        <v>10225</v>
      </c>
      <c r="F61" s="6">
        <v>6159</v>
      </c>
      <c r="G61" s="7">
        <v>1862</v>
      </c>
      <c r="H61" s="13">
        <v>36048</v>
      </c>
      <c r="I61" s="8">
        <v>11559</v>
      </c>
      <c r="J61" s="8">
        <v>24489</v>
      </c>
      <c r="K61" s="8">
        <v>16372</v>
      </c>
      <c r="L61" s="8">
        <v>6851</v>
      </c>
      <c r="M61" s="9">
        <v>1266</v>
      </c>
    </row>
    <row r="62" spans="1:13" ht="15" customHeight="1">
      <c r="A62" s="69" t="s">
        <v>9</v>
      </c>
      <c r="B62" s="66">
        <f>+B61/$B$61*100</f>
        <v>100</v>
      </c>
      <c r="C62" s="10">
        <f>+C61/$B$61*100</f>
        <v>15.437734624831997</v>
      </c>
      <c r="D62" s="10">
        <f>+D61/$B$61*100</f>
        <v>84.562265375168</v>
      </c>
      <c r="E62" s="10">
        <f>E61/D61*100</f>
        <v>56.039679929847644</v>
      </c>
      <c r="F62" s="10">
        <f>F61/D61*100</f>
        <v>33.75534363696153</v>
      </c>
      <c r="G62" s="11">
        <f>G61/D61*100</f>
        <v>10.204976433190836</v>
      </c>
      <c r="H62" s="12">
        <f>+H61/$H$61*100</f>
        <v>100</v>
      </c>
      <c r="I62" s="10">
        <f>+I61/$H$61*100</f>
        <v>32.065579227696404</v>
      </c>
      <c r="J62" s="10">
        <f>+J61/$H$61*100</f>
        <v>67.9344207723036</v>
      </c>
      <c r="K62" s="10">
        <f>K61/J61*100</f>
        <v>66.85450610478173</v>
      </c>
      <c r="L62" s="10">
        <f>L61/J61*100</f>
        <v>27.9758258810078</v>
      </c>
      <c r="M62" s="11">
        <f>M61/J61*100</f>
        <v>5.169668014210462</v>
      </c>
    </row>
    <row r="63" spans="1:13" ht="15" customHeight="1">
      <c r="A63" s="69" t="s">
        <v>27</v>
      </c>
      <c r="B63" s="67">
        <f aca="true" t="shared" si="12" ref="B63:M63">+B61/B7</f>
        <v>1.0530502684236214</v>
      </c>
      <c r="C63" s="10">
        <f t="shared" si="12"/>
        <v>0.3279511666830757</v>
      </c>
      <c r="D63" s="10">
        <f t="shared" si="12"/>
        <v>1.7657988967386045</v>
      </c>
      <c r="E63" s="10">
        <f t="shared" si="12"/>
        <v>1.2881078357268834</v>
      </c>
      <c r="F63" s="10">
        <f t="shared" si="12"/>
        <v>2.986905916585839</v>
      </c>
      <c r="G63" s="11">
        <f t="shared" si="12"/>
        <v>5.591591591591592</v>
      </c>
      <c r="H63" s="10">
        <f t="shared" si="12"/>
        <v>0.6705357142857142</v>
      </c>
      <c r="I63" s="10">
        <f t="shared" si="12"/>
        <v>0.29991437689733014</v>
      </c>
      <c r="J63" s="10">
        <f t="shared" si="12"/>
        <v>1.6091070372560614</v>
      </c>
      <c r="K63" s="10">
        <f t="shared" si="12"/>
        <v>1.3185149391962632</v>
      </c>
      <c r="L63" s="10">
        <f t="shared" si="12"/>
        <v>2.7240556660039763</v>
      </c>
      <c r="M63" s="11">
        <f t="shared" si="12"/>
        <v>4.411149825783972</v>
      </c>
    </row>
    <row r="64" spans="1:13" ht="20.25" customHeight="1">
      <c r="A64" s="79" t="s">
        <v>28</v>
      </c>
      <c r="B64" s="18"/>
      <c r="C64" s="13"/>
      <c r="D64" s="13"/>
      <c r="E64" s="13"/>
      <c r="F64" s="13"/>
      <c r="G64" s="9"/>
      <c r="H64" s="13"/>
      <c r="I64" s="8"/>
      <c r="J64" s="8"/>
      <c r="K64" s="8"/>
      <c r="L64" s="8"/>
      <c r="M64" s="9"/>
    </row>
    <row r="65" spans="1:13" ht="15" customHeight="1">
      <c r="A65" s="69" t="s">
        <v>29</v>
      </c>
      <c r="B65" s="66">
        <v>6853</v>
      </c>
      <c r="C65" s="6">
        <v>2479</v>
      </c>
      <c r="D65" s="6">
        <v>4374</v>
      </c>
      <c r="E65" s="6">
        <v>3146</v>
      </c>
      <c r="F65" s="6">
        <v>1034</v>
      </c>
      <c r="G65" s="7">
        <v>194</v>
      </c>
      <c r="H65" s="13">
        <v>9567</v>
      </c>
      <c r="I65" s="8">
        <v>4834</v>
      </c>
      <c r="J65" s="8">
        <v>4733</v>
      </c>
      <c r="K65" s="8">
        <v>3667</v>
      </c>
      <c r="L65" s="8">
        <v>956</v>
      </c>
      <c r="M65" s="9">
        <v>110</v>
      </c>
    </row>
    <row r="66" spans="1:13" ht="15" customHeight="1">
      <c r="A66" s="69" t="s">
        <v>11</v>
      </c>
      <c r="B66" s="67">
        <f aca="true" t="shared" si="13" ref="B66:M66">+B65/B7*100</f>
        <v>33.44558321132259</v>
      </c>
      <c r="C66" s="10">
        <f t="shared" si="13"/>
        <v>24.40681303534508</v>
      </c>
      <c r="D66" s="10">
        <f t="shared" si="13"/>
        <v>42.33039775476628</v>
      </c>
      <c r="E66" s="10">
        <f t="shared" si="13"/>
        <v>39.63214915595868</v>
      </c>
      <c r="F66" s="10">
        <f t="shared" si="13"/>
        <v>50.14548981571289</v>
      </c>
      <c r="G66" s="11">
        <f t="shared" si="13"/>
        <v>58.25825825825825</v>
      </c>
      <c r="H66" s="10">
        <f t="shared" si="13"/>
        <v>17.795758928571427</v>
      </c>
      <c r="I66" s="10">
        <f t="shared" si="13"/>
        <v>12.542487221400586</v>
      </c>
      <c r="J66" s="10">
        <f t="shared" si="13"/>
        <v>31.099283789999344</v>
      </c>
      <c r="K66" s="10">
        <f t="shared" si="13"/>
        <v>29.532093098171863</v>
      </c>
      <c r="L66" s="10">
        <f t="shared" si="13"/>
        <v>38.011928429423456</v>
      </c>
      <c r="M66" s="11">
        <f t="shared" si="13"/>
        <v>38.32752613240418</v>
      </c>
    </row>
    <row r="67" spans="1:13" ht="15" customHeight="1">
      <c r="A67" s="69" t="s">
        <v>30</v>
      </c>
      <c r="B67" s="66">
        <v>15316</v>
      </c>
      <c r="C67" s="6">
        <v>4375</v>
      </c>
      <c r="D67" s="6">
        <v>10941</v>
      </c>
      <c r="E67" s="6">
        <v>7048</v>
      </c>
      <c r="F67" s="6">
        <v>3099</v>
      </c>
      <c r="G67" s="7">
        <v>794</v>
      </c>
      <c r="H67" s="13">
        <v>22081</v>
      </c>
      <c r="I67" s="8">
        <v>10420</v>
      </c>
      <c r="J67" s="8">
        <v>11661</v>
      </c>
      <c r="K67" s="8">
        <v>8559</v>
      </c>
      <c r="L67" s="8">
        <v>2737</v>
      </c>
      <c r="M67" s="9">
        <v>365</v>
      </c>
    </row>
    <row r="68" spans="1:13" ht="15" customHeight="1">
      <c r="A68" s="69" t="s">
        <v>13</v>
      </c>
      <c r="B68" s="66">
        <f>+B67/$B$67*100</f>
        <v>100</v>
      </c>
      <c r="C68" s="10">
        <f>+C67/$B$67*100</f>
        <v>28.56489945155393</v>
      </c>
      <c r="D68" s="10">
        <f>+D67/$B$67*100</f>
        <v>71.43510054844607</v>
      </c>
      <c r="E68" s="10">
        <f>E67/D67*100</f>
        <v>64.41824330499955</v>
      </c>
      <c r="F68" s="10">
        <f>F67/D67*100</f>
        <v>28.32465039758706</v>
      </c>
      <c r="G68" s="11">
        <f>G67/D67*100</f>
        <v>7.257106297413399</v>
      </c>
      <c r="H68" s="12">
        <f>+H67/$H$67*100</f>
        <v>100</v>
      </c>
      <c r="I68" s="10">
        <f>+I67/$H$67*100</f>
        <v>47.189891762148456</v>
      </c>
      <c r="J68" s="10">
        <f>+J67/$H$67*100</f>
        <v>52.81010823785155</v>
      </c>
      <c r="K68" s="10">
        <f>K67/J67*100</f>
        <v>73.39850784666838</v>
      </c>
      <c r="L68" s="10">
        <f>L67/J67*100</f>
        <v>23.471400394477318</v>
      </c>
      <c r="M68" s="11">
        <f>M67/J67*100</f>
        <v>3.1300917588543005</v>
      </c>
    </row>
    <row r="69" spans="1:13" ht="15" customHeight="1">
      <c r="A69" s="69" t="s">
        <v>38</v>
      </c>
      <c r="B69" s="67">
        <f aca="true" t="shared" si="14" ref="B69:M69">+B67/B7</f>
        <v>0.7474865788189361</v>
      </c>
      <c r="C69" s="10">
        <f t="shared" si="14"/>
        <v>0.43073742246726393</v>
      </c>
      <c r="D69" s="10">
        <f t="shared" si="14"/>
        <v>1.0588406077615407</v>
      </c>
      <c r="E69" s="10">
        <f t="shared" si="14"/>
        <v>0.8878810783572688</v>
      </c>
      <c r="F69" s="10">
        <f t="shared" si="14"/>
        <v>1.502909796314258</v>
      </c>
      <c r="G69" s="11">
        <f t="shared" si="14"/>
        <v>2.3843843843843846</v>
      </c>
      <c r="H69" s="10">
        <f t="shared" si="14"/>
        <v>0.4107328869047619</v>
      </c>
      <c r="I69" s="10">
        <f t="shared" si="14"/>
        <v>0.27036143327884593</v>
      </c>
      <c r="J69" s="10">
        <f t="shared" si="14"/>
        <v>0.7662132860240489</v>
      </c>
      <c r="K69" s="10">
        <f t="shared" si="14"/>
        <v>0.6892969316259966</v>
      </c>
      <c r="L69" s="10">
        <f t="shared" si="14"/>
        <v>1.0882703777335985</v>
      </c>
      <c r="M69" s="11">
        <f t="shared" si="14"/>
        <v>1.2717770034843205</v>
      </c>
    </row>
    <row r="70" spans="1:13" ht="10.5" customHeight="1">
      <c r="A70" s="69"/>
      <c r="B70" s="67"/>
      <c r="C70" s="10"/>
      <c r="D70" s="10"/>
      <c r="E70" s="10"/>
      <c r="F70" s="10"/>
      <c r="G70" s="11"/>
      <c r="H70" s="10"/>
      <c r="I70" s="10"/>
      <c r="J70" s="10"/>
      <c r="K70" s="10"/>
      <c r="L70" s="10"/>
      <c r="M70" s="11"/>
    </row>
    <row r="71" spans="1:13" ht="15" customHeight="1">
      <c r="A71" s="79" t="s">
        <v>31</v>
      </c>
      <c r="B71" s="18"/>
      <c r="C71" s="13"/>
      <c r="D71" s="13"/>
      <c r="E71" s="13"/>
      <c r="F71" s="13"/>
      <c r="G71" s="9"/>
      <c r="H71" s="13"/>
      <c r="I71" s="8"/>
      <c r="J71" s="8"/>
      <c r="K71" s="8"/>
      <c r="L71" s="8"/>
      <c r="M71" s="9"/>
    </row>
    <row r="72" spans="1:13" ht="15" customHeight="1">
      <c r="A72" s="69" t="s">
        <v>29</v>
      </c>
      <c r="B72" s="66">
        <v>13925</v>
      </c>
      <c r="C72" s="6">
        <v>5420</v>
      </c>
      <c r="D72" s="6">
        <v>8505</v>
      </c>
      <c r="E72" s="6">
        <v>6380</v>
      </c>
      <c r="F72" s="6">
        <v>1825</v>
      </c>
      <c r="G72" s="7">
        <v>300</v>
      </c>
      <c r="H72" s="13">
        <v>17574</v>
      </c>
      <c r="I72" s="8">
        <v>9004</v>
      </c>
      <c r="J72" s="8">
        <v>8570</v>
      </c>
      <c r="K72" s="8">
        <v>6874</v>
      </c>
      <c r="L72" s="8">
        <v>1524</v>
      </c>
      <c r="M72" s="9">
        <v>172</v>
      </c>
    </row>
    <row r="73" spans="1:13" ht="15" customHeight="1">
      <c r="A73" s="69" t="s">
        <v>32</v>
      </c>
      <c r="B73" s="67">
        <f aca="true" t="shared" si="15" ref="B73:M73">+B72/B7*100</f>
        <v>67.95998047828209</v>
      </c>
      <c r="C73" s="10">
        <f t="shared" si="15"/>
        <v>53.36221325194447</v>
      </c>
      <c r="D73" s="10">
        <f t="shared" si="15"/>
        <v>82.30910674537888</v>
      </c>
      <c r="E73" s="10">
        <f t="shared" si="15"/>
        <v>80.37288989669942</v>
      </c>
      <c r="F73" s="10">
        <f t="shared" si="15"/>
        <v>88.5063045586809</v>
      </c>
      <c r="G73" s="11">
        <f t="shared" si="15"/>
        <v>90.09009009009009</v>
      </c>
      <c r="H73" s="10">
        <f t="shared" si="15"/>
        <v>32.68973214285714</v>
      </c>
      <c r="I73" s="10">
        <f t="shared" si="15"/>
        <v>23.36213383150411</v>
      </c>
      <c r="J73" s="10">
        <f t="shared" si="15"/>
        <v>56.31118995991853</v>
      </c>
      <c r="K73" s="10">
        <f t="shared" si="15"/>
        <v>55.35958766207618</v>
      </c>
      <c r="L73" s="10">
        <f t="shared" si="15"/>
        <v>60.59642147117297</v>
      </c>
      <c r="M73" s="11">
        <f t="shared" si="15"/>
        <v>59.93031358885017</v>
      </c>
    </row>
    <row r="74" spans="1:13" ht="15" customHeight="1">
      <c r="A74" s="69" t="s">
        <v>41</v>
      </c>
      <c r="B74" s="66">
        <v>108003</v>
      </c>
      <c r="C74" s="6">
        <v>32090</v>
      </c>
      <c r="D74" s="6">
        <v>75913</v>
      </c>
      <c r="E74" s="6">
        <v>49748</v>
      </c>
      <c r="F74" s="6">
        <v>21115</v>
      </c>
      <c r="G74" s="7">
        <v>5050</v>
      </c>
      <c r="H74" s="13">
        <v>92262</v>
      </c>
      <c r="I74" s="8">
        <v>39256</v>
      </c>
      <c r="J74" s="8">
        <v>53006</v>
      </c>
      <c r="K74" s="8">
        <v>38331</v>
      </c>
      <c r="L74" s="8">
        <v>12612</v>
      </c>
      <c r="M74" s="9">
        <v>2063</v>
      </c>
    </row>
    <row r="75" spans="1:13" ht="15" customHeight="1">
      <c r="A75" s="69" t="s">
        <v>9</v>
      </c>
      <c r="B75" s="66">
        <f>+B74/$B$74*100</f>
        <v>100</v>
      </c>
      <c r="C75" s="10">
        <f>+C74/$B$74*100</f>
        <v>29.71213762580669</v>
      </c>
      <c r="D75" s="10">
        <f>+D74/$B$74*100</f>
        <v>70.28786237419331</v>
      </c>
      <c r="E75" s="10">
        <f>E74/D74*100</f>
        <v>65.53291267635319</v>
      </c>
      <c r="F75" s="10">
        <f>F74/D74*100</f>
        <v>27.81473528908092</v>
      </c>
      <c r="G75" s="11">
        <f>G74/D74*100</f>
        <v>6.652352034565885</v>
      </c>
      <c r="H75" s="12">
        <f>+H74/$H$74*100</f>
        <v>100</v>
      </c>
      <c r="I75" s="10">
        <f>+I74/$H$74*100</f>
        <v>42.54839478875377</v>
      </c>
      <c r="J75" s="10">
        <f>+J74/$H$74*100</f>
        <v>57.45160521124624</v>
      </c>
      <c r="K75" s="10">
        <f>K74/J74*100</f>
        <v>72.31445496736218</v>
      </c>
      <c r="L75" s="10">
        <f>L74/J74*100</f>
        <v>23.793532807606685</v>
      </c>
      <c r="M75" s="11">
        <f>M74/J74*100</f>
        <v>3.8920122250311286</v>
      </c>
    </row>
    <row r="76" spans="1:13" ht="15" customHeight="1">
      <c r="A76" s="69" t="s">
        <v>39</v>
      </c>
      <c r="B76" s="67">
        <f aca="true" t="shared" si="16" ref="B76:M76">+B74/B7</f>
        <v>5.271010248901903</v>
      </c>
      <c r="C76" s="10">
        <f t="shared" si="16"/>
        <v>3.159397459879886</v>
      </c>
      <c r="D76" s="10">
        <f t="shared" si="16"/>
        <v>7.346656343753025</v>
      </c>
      <c r="E76" s="10">
        <f t="shared" si="16"/>
        <v>6.267069790879314</v>
      </c>
      <c r="F76" s="10">
        <f t="shared" si="16"/>
        <v>10.240058195926284</v>
      </c>
      <c r="G76" s="11">
        <f t="shared" si="16"/>
        <v>15.165165165165165</v>
      </c>
      <c r="H76" s="10">
        <f t="shared" si="16"/>
        <v>1.7161830357142858</v>
      </c>
      <c r="I76" s="10">
        <f t="shared" si="16"/>
        <v>1.0185516722451415</v>
      </c>
      <c r="J76" s="10">
        <f t="shared" si="16"/>
        <v>3.482883238057691</v>
      </c>
      <c r="K76" s="10">
        <f t="shared" si="16"/>
        <v>3.086977530804542</v>
      </c>
      <c r="L76" s="10">
        <f t="shared" si="16"/>
        <v>5.014711729622267</v>
      </c>
      <c r="M76" s="11">
        <f t="shared" si="16"/>
        <v>7.188153310104529</v>
      </c>
    </row>
    <row r="77" spans="1:13" ht="19.5" customHeight="1">
      <c r="A77" s="79" t="s">
        <v>56</v>
      </c>
      <c r="B77" s="66"/>
      <c r="C77" s="6"/>
      <c r="D77" s="6"/>
      <c r="E77" s="6"/>
      <c r="F77" s="6"/>
      <c r="G77" s="7"/>
      <c r="H77" s="13"/>
      <c r="I77" s="8"/>
      <c r="J77" s="8"/>
      <c r="K77" s="8"/>
      <c r="L77" s="8"/>
      <c r="M77" s="9"/>
    </row>
    <row r="78" spans="1:13" ht="15" customHeight="1">
      <c r="A78" s="69" t="s">
        <v>29</v>
      </c>
      <c r="B78" s="66">
        <v>4857</v>
      </c>
      <c r="C78" s="6">
        <v>1399</v>
      </c>
      <c r="D78" s="6">
        <v>3458</v>
      </c>
      <c r="E78" s="6">
        <v>2344</v>
      </c>
      <c r="F78" s="6">
        <v>932</v>
      </c>
      <c r="G78" s="7">
        <v>182</v>
      </c>
      <c r="H78" s="13">
        <v>5520</v>
      </c>
      <c r="I78" s="8">
        <v>2174</v>
      </c>
      <c r="J78" s="8">
        <v>3346</v>
      </c>
      <c r="K78" s="8">
        <v>2548</v>
      </c>
      <c r="L78" s="8">
        <v>711</v>
      </c>
      <c r="M78" s="9">
        <v>87</v>
      </c>
    </row>
    <row r="79" spans="1:13" ht="15" customHeight="1">
      <c r="A79" s="69" t="s">
        <v>32</v>
      </c>
      <c r="B79" s="67">
        <f aca="true" t="shared" si="17" ref="B79:M79">+B78/B7*100</f>
        <v>23.70424597364568</v>
      </c>
      <c r="C79" s="10">
        <f t="shared" si="17"/>
        <v>13.773752092153194</v>
      </c>
      <c r="D79" s="10">
        <f t="shared" si="17"/>
        <v>33.465595664376266</v>
      </c>
      <c r="E79" s="10">
        <f t="shared" si="17"/>
        <v>29.528848576467624</v>
      </c>
      <c r="F79" s="10">
        <f t="shared" si="17"/>
        <v>45.1988360814743</v>
      </c>
      <c r="G79" s="11">
        <f t="shared" si="17"/>
        <v>54.65465465465466</v>
      </c>
      <c r="H79" s="10">
        <f t="shared" si="17"/>
        <v>10.267857142857142</v>
      </c>
      <c r="I79" s="10">
        <f t="shared" si="17"/>
        <v>5.640746218312966</v>
      </c>
      <c r="J79" s="10">
        <f t="shared" si="17"/>
        <v>21.985675799986858</v>
      </c>
      <c r="K79" s="10">
        <f t="shared" si="17"/>
        <v>20.520254489812352</v>
      </c>
      <c r="L79" s="10">
        <f t="shared" si="17"/>
        <v>28.270377733598412</v>
      </c>
      <c r="M79" s="11">
        <f t="shared" si="17"/>
        <v>30.313588850174217</v>
      </c>
    </row>
    <row r="80" spans="1:13" ht="15" customHeight="1">
      <c r="A80" s="69" t="s">
        <v>33</v>
      </c>
      <c r="B80" s="66">
        <v>18555</v>
      </c>
      <c r="C80" s="6">
        <v>4499</v>
      </c>
      <c r="D80" s="6">
        <v>14056</v>
      </c>
      <c r="E80" s="6">
        <v>8127</v>
      </c>
      <c r="F80" s="6">
        <v>4504</v>
      </c>
      <c r="G80" s="7">
        <v>1425</v>
      </c>
      <c r="H80" s="13">
        <v>26140</v>
      </c>
      <c r="I80" s="8">
        <v>8338</v>
      </c>
      <c r="J80" s="8">
        <v>17802</v>
      </c>
      <c r="K80" s="8">
        <v>12406</v>
      </c>
      <c r="L80" s="8">
        <v>4527</v>
      </c>
      <c r="M80" s="9">
        <v>869</v>
      </c>
    </row>
    <row r="81" spans="1:13" ht="15" customHeight="1">
      <c r="A81" s="69" t="s">
        <v>9</v>
      </c>
      <c r="B81" s="66">
        <f>+B80/$B$80*100</f>
        <v>100</v>
      </c>
      <c r="C81" s="10">
        <f>+C80/$B$80*100</f>
        <v>24.246833737537052</v>
      </c>
      <c r="D81" s="10">
        <f>+D80/$B$80*100</f>
        <v>75.75316626246294</v>
      </c>
      <c r="E81" s="10">
        <f>E80/D80*100</f>
        <v>57.8187250996016</v>
      </c>
      <c r="F81" s="10">
        <f>F80/D80*100</f>
        <v>32.043255549231645</v>
      </c>
      <c r="G81" s="11">
        <f>G80/D80*100</f>
        <v>10.138019351166761</v>
      </c>
      <c r="H81" s="12">
        <f>+H80/$H$80*100</f>
        <v>100</v>
      </c>
      <c r="I81" s="10">
        <f>+I80/$H$80*100</f>
        <v>31.897475133894414</v>
      </c>
      <c r="J81" s="10">
        <f>+J80/$H$80*100</f>
        <v>68.10252486610558</v>
      </c>
      <c r="K81" s="10">
        <f>K80/J80*100</f>
        <v>69.68879901134703</v>
      </c>
      <c r="L81" s="10">
        <f>L80/J80*100</f>
        <v>25.429726996966632</v>
      </c>
      <c r="M81" s="11">
        <f>M80/J80*100</f>
        <v>4.8814739916863275</v>
      </c>
    </row>
    <row r="82" spans="1:13" ht="15" customHeight="1">
      <c r="A82" s="74" t="s">
        <v>40</v>
      </c>
      <c r="B82" s="20">
        <f aca="true" t="shared" si="18" ref="B82:M82">+B80/B7</f>
        <v>0.9055636896046853</v>
      </c>
      <c r="C82" s="21">
        <f t="shared" si="18"/>
        <v>0.4429457516983361</v>
      </c>
      <c r="D82" s="21">
        <f t="shared" si="18"/>
        <v>1.3603019452240395</v>
      </c>
      <c r="E82" s="21">
        <f t="shared" si="18"/>
        <v>1.0238095238095237</v>
      </c>
      <c r="F82" s="21">
        <f t="shared" si="18"/>
        <v>2.1842870999030066</v>
      </c>
      <c r="G82" s="22">
        <f t="shared" si="18"/>
        <v>4.2792792792792795</v>
      </c>
      <c r="H82" s="21">
        <f t="shared" si="18"/>
        <v>0.48623511904761907</v>
      </c>
      <c r="I82" s="21">
        <f t="shared" si="18"/>
        <v>0.21634103941257363</v>
      </c>
      <c r="J82" s="21">
        <f t="shared" si="18"/>
        <v>1.1697220579538734</v>
      </c>
      <c r="K82" s="21">
        <f t="shared" si="18"/>
        <v>0.9991141177418056</v>
      </c>
      <c r="L82" s="21">
        <f t="shared" si="18"/>
        <v>1.8</v>
      </c>
      <c r="M82" s="22">
        <f t="shared" si="18"/>
        <v>3.0278745644599305</v>
      </c>
    </row>
    <row r="83" ht="15" customHeight="1">
      <c r="A83" s="2" t="s">
        <v>45</v>
      </c>
    </row>
  </sheetData>
  <sheetProtection/>
  <mergeCells count="12">
    <mergeCell ref="A45:M4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H3:K3"/>
    <mergeCell ref="J5:M5"/>
  </mergeCells>
  <printOptions/>
  <pageMargins left="1" right="0.5" top="1" bottom="1" header="0.5" footer="0.5"/>
  <pageSetup firstPageNumber="33" useFirstPageNumber="1" horizontalDpi="600" verticalDpi="600" orientation="portrait" r:id="rId1"/>
  <headerFooter alignWithMargins="0">
    <oddFooter xml:space="preserve">&amp;L&amp;"Arial Narrow,Regular"&amp;9Zila Series : Nilphamari&amp;C&amp;"Arial Narrow,Regular"&amp;P&amp;R </oddFooter>
  </headerFooter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2011-06-16T08:56:54Z</cp:lastPrinted>
  <dcterms:created xsi:type="dcterms:W3CDTF">2009-03-04T05:13:22Z</dcterms:created>
  <dcterms:modified xsi:type="dcterms:W3CDTF">2011-06-18T04:48:33Z</dcterms:modified>
  <cp:category/>
  <cp:version/>
  <cp:contentType/>
  <cp:contentStatus/>
</cp:coreProperties>
</file>